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<sst xmlns="http://schemas.openxmlformats.org/spreadsheetml/2006/main" count="119" uniqueCount="97">
  <si>
    <t>На основу члана 11. Одлуке о буџету општине Параћин за 2018. године, број 400-1533/2016-01-II од 18.12.2017. године,</t>
  </si>
  <si>
    <t>Председник Скупштине општине Параћин, доноси</t>
  </si>
  <si>
    <t xml:space="preserve">ОДЛУКУ О </t>
  </si>
  <si>
    <t>ФИНАНСИЈСКОМ ПЛАНУ</t>
  </si>
  <si>
    <t>СКУПШТИНЕ   ОПШТИНЕ  ПАРАЋИН  ЗА  2018. годину</t>
  </si>
  <si>
    <t>Члан 1.</t>
  </si>
  <si>
    <t>Овим Финансијским планом Скупштине општине  Параћин за 2018. годину ( у даљем тексту: План ) опредељена су средства за рад Скупштине</t>
  </si>
  <si>
    <t>општине  Параћин ( као директног корисника буџетa општине Параћин за 2018. годину) у току 2018.године у укупном износу од  43.175.000,00 динара</t>
  </si>
  <si>
    <t>Члан 2.</t>
  </si>
  <si>
    <r>
      <t xml:space="preserve">Примања  Скупштине општине  Параћин, у укупном  износу од </t>
    </r>
    <r>
      <rPr>
        <sz val="9"/>
        <color indexed="8"/>
        <rFont val="Times New Roman"/>
        <family val="1"/>
      </rPr>
      <t>43.175.000</t>
    </r>
    <r>
      <rPr>
        <sz val="10"/>
        <rFont val="Times New Roman"/>
        <family val="1"/>
      </rPr>
      <t xml:space="preserve"> динара, распоређују  се по  изворима  финансирања,  и  то:</t>
    </r>
  </si>
  <si>
    <t>Ред. бр.</t>
  </si>
  <si>
    <t xml:space="preserve"> Фонд</t>
  </si>
  <si>
    <t xml:space="preserve">            Примања</t>
  </si>
  <si>
    <t>И з н о с</t>
  </si>
  <si>
    <t>01</t>
  </si>
  <si>
    <t xml:space="preserve">Приходи из буџета </t>
  </si>
  <si>
    <t xml:space="preserve">   Укупна  примања</t>
  </si>
  <si>
    <t>Члан 3.</t>
  </si>
  <si>
    <r>
      <t>Средства у укупном износу од</t>
    </r>
    <r>
      <rPr>
        <sz val="10"/>
        <color indexed="8"/>
        <rFont val="Times New Roman"/>
        <family val="1"/>
      </rPr>
      <t xml:space="preserve"> 43.175.000,00</t>
    </r>
    <r>
      <rPr>
        <sz val="10"/>
        <rFont val="Times New Roman"/>
        <family val="1"/>
      </rPr>
      <t xml:space="preserve"> динара, распоређују се на расходе и издатке по програмској, функционалној и економској класификацији:</t>
    </r>
  </si>
  <si>
    <t>Ред. Бр.</t>
  </si>
  <si>
    <t>Програмска класификација</t>
  </si>
  <si>
    <t>Функција</t>
  </si>
  <si>
    <t>група конта</t>
  </si>
  <si>
    <t>Суб-аналитика</t>
  </si>
  <si>
    <t>Глава</t>
  </si>
  <si>
    <t>Опис</t>
  </si>
  <si>
    <t>Средства из буџета</t>
  </si>
  <si>
    <t>Остали извори</t>
  </si>
  <si>
    <t>Укупна средства</t>
  </si>
  <si>
    <t>2101-0001</t>
  </si>
  <si>
    <t>Плате по основу цена рада</t>
  </si>
  <si>
    <t>Додатак за време проведено на раду(мр)</t>
  </si>
  <si>
    <t>Накнада зараде за боловање до 30 дана</t>
  </si>
  <si>
    <t>Накнада зараде за време год. одмора</t>
  </si>
  <si>
    <t>Социј.допр. на терет послодавца</t>
  </si>
  <si>
    <t>Допринос за ПИО</t>
  </si>
  <si>
    <t>Допринос за здравство</t>
  </si>
  <si>
    <t>Допринос за незапосленост</t>
  </si>
  <si>
    <t>Стални трошкови</t>
  </si>
  <si>
    <t>Услуге за eлектричну енергију</t>
  </si>
  <si>
    <t>Телефони</t>
  </si>
  <si>
    <t>Интернет</t>
  </si>
  <si>
    <t>Усл. мобилног телефона</t>
  </si>
  <si>
    <t>Oпис</t>
  </si>
  <si>
    <t>Трошкови путовања</t>
  </si>
  <si>
    <t>Трошкови дневница на служб. путу</t>
  </si>
  <si>
    <t>Накн за употр. сопственог возила-служб.путовања</t>
  </si>
  <si>
    <t>Остали трошк. за  посл.путов у земљи</t>
  </si>
  <si>
    <t>Трошк. дневн. за служб пут у иностр</t>
  </si>
  <si>
    <t>Трошкови превоза на сл путу у иностр</t>
  </si>
  <si>
    <t>Остали трошк посл пут у иностран</t>
  </si>
  <si>
    <t>Услуге по уговору</t>
  </si>
  <si>
    <t>Услуге одржавања софтвера</t>
  </si>
  <si>
    <t>Услуге штампања публикације</t>
  </si>
  <si>
    <t>Услуге рекламе и пропаганде-билборди</t>
  </si>
  <si>
    <t>Објављив тендера и информативних oгласа</t>
  </si>
  <si>
    <t>Накнаде чл.комисија</t>
  </si>
  <si>
    <t xml:space="preserve">Остале стручне услуге. </t>
  </si>
  <si>
    <t>423599/1</t>
  </si>
  <si>
    <t>Дневнице одборника</t>
  </si>
  <si>
    <t>423599/2</t>
  </si>
  <si>
    <t>Одборнички додатак</t>
  </si>
  <si>
    <t>Угоститељске услуге</t>
  </si>
  <si>
    <t>Трошкови репрезентације</t>
  </si>
  <si>
    <t>Трошкови поклона</t>
  </si>
  <si>
    <t>Остале опште услуге</t>
  </si>
  <si>
    <t>Текуће поправке и одржавање</t>
  </si>
  <si>
    <t>Централно грејање</t>
  </si>
  <si>
    <t>Механичке поправке</t>
  </si>
  <si>
    <t>Опрема за комуникацију</t>
  </si>
  <si>
    <t>Електронска и фотографска опрема</t>
  </si>
  <si>
    <t>Текуће поправке и одржавање производне,моторне,непокретне и немоторне опреме</t>
  </si>
  <si>
    <t>Материјал</t>
  </si>
  <si>
    <t>Канцеларијски материјал</t>
  </si>
  <si>
    <t>Биодекорација</t>
  </si>
  <si>
    <t>Остали административни материјал</t>
  </si>
  <si>
    <t>Издаци за гориво</t>
  </si>
  <si>
    <t>Дизел гориво</t>
  </si>
  <si>
    <t>Издаци за мазива</t>
  </si>
  <si>
    <t>Потрошни материјал</t>
  </si>
  <si>
    <t>Алат и инвентар</t>
  </si>
  <si>
    <t>Остале дотације и трансфери</t>
  </si>
  <si>
    <t>Остале текуће дотације по закону</t>
  </si>
  <si>
    <t>Дотације невладиним организацијама</t>
  </si>
  <si>
    <t>Дотације политичким странкама-
редован рад</t>
  </si>
  <si>
    <t>Дотације осталим непрофитним инстит.
Чланарина СКГО</t>
  </si>
  <si>
    <t>Члан  4.</t>
  </si>
  <si>
    <t>Средства  распоређена овим Планом, за које се утврди да у току   2018. године, неће бити у целости извршена могу се распоредити  за извршење</t>
  </si>
  <si>
    <t>других  расхода у оквиру исте групе  конта.Одлуку  о  расподели средстава из става 1, овог члана, доноси  Председник  скупштине општине   Параћин.</t>
  </si>
  <si>
    <t>Члан  5.</t>
  </si>
  <si>
    <t>План  ступа  на  снагу  наредног дана од дана објављивања на огласној табли  општине Параћин. Одлуку  о  расподели средстава из става 1, овог члана,</t>
  </si>
  <si>
    <t xml:space="preserve"> доноси  Председник скупштине општине   Параћин.</t>
  </si>
  <si>
    <t>СКУПШТИНА        ОПШТИНЕ         ПАРАЋИН</t>
  </si>
  <si>
    <t>Број:400- 11/2018-II од 03.01.2018.године</t>
  </si>
  <si>
    <t>ПРЕДСЕДНИК  СО-е ПАРАЋИН</t>
  </si>
  <si>
    <t>Драган  Митић, економиста</t>
  </si>
  <si>
    <t>тбр 400- 1126/2017-II од 26.07.2017.године</t>
  </si>
</sst>
</file>

<file path=xl/styles.xml><?xml version="1.0" encoding="utf-8"?>
<styleSheet xmlns="http://schemas.openxmlformats.org/spreadsheetml/2006/main">
  <numFmts count="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Cir Times"/>
      <family val="1"/>
    </font>
    <font>
      <sz val="10"/>
      <color indexed="10"/>
      <name val="Cir Times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55" applyFont="1">
      <alignment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4" fontId="9" fillId="0" borderId="19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33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3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24" xfId="0" applyFont="1" applyFill="1" applyBorder="1" applyAlignment="1">
      <alignment/>
    </xf>
    <xf numFmtId="4" fontId="2" fillId="34" borderId="28" xfId="0" applyNumberFormat="1" applyFont="1" applyFill="1" applyBorder="1" applyAlignment="1">
      <alignment/>
    </xf>
    <xf numFmtId="4" fontId="2" fillId="34" borderId="31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2" fillId="34" borderId="26" xfId="0" applyFont="1" applyFill="1" applyBorder="1" applyAlignment="1">
      <alignment/>
    </xf>
    <xf numFmtId="0" fontId="2" fillId="34" borderId="14" xfId="55" applyFont="1" applyFill="1" applyBorder="1" applyAlignment="1">
      <alignment horizontal="right"/>
      <protection/>
    </xf>
    <xf numFmtId="0" fontId="2" fillId="34" borderId="14" xfId="55" applyFont="1" applyFill="1" applyBorder="1" applyAlignment="1">
      <alignment horizontal="center"/>
      <protection/>
    </xf>
    <xf numFmtId="0" fontId="2" fillId="34" borderId="14" xfId="55" applyFont="1" applyFill="1" applyBorder="1">
      <alignment/>
      <protection/>
    </xf>
    <xf numFmtId="4" fontId="2" fillId="34" borderId="14" xfId="0" applyNumberFormat="1" applyFont="1" applyFill="1" applyBorder="1" applyAlignment="1">
      <alignment/>
    </xf>
    <xf numFmtId="4" fontId="2" fillId="34" borderId="27" xfId="0" applyNumberFormat="1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center"/>
    </xf>
    <xf numFmtId="0" fontId="4" fillId="34" borderId="24" xfId="0" applyFont="1" applyFill="1" applyBorder="1" applyAlignment="1">
      <alignment/>
    </xf>
    <xf numFmtId="4" fontId="9" fillId="34" borderId="14" xfId="0" applyNumberFormat="1" applyFont="1" applyFill="1" applyBorder="1" applyAlignment="1">
      <alignment/>
    </xf>
    <xf numFmtId="4" fontId="9" fillId="34" borderId="15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34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1" xfId="0" applyFont="1" applyFill="1" applyBorder="1" applyAlignment="1">
      <alignment/>
    </xf>
    <xf numFmtId="0" fontId="4" fillId="34" borderId="31" xfId="0" applyFont="1" applyFill="1" applyBorder="1" applyAlignment="1">
      <alignment horizontal="left"/>
    </xf>
    <xf numFmtId="0" fontId="4" fillId="34" borderId="24" xfId="0" applyFont="1" applyFill="1" applyBorder="1" applyAlignment="1">
      <alignment horizontal="left"/>
    </xf>
    <xf numFmtId="0" fontId="4" fillId="34" borderId="14" xfId="0" applyFont="1" applyFill="1" applyBorder="1" applyAlignment="1">
      <alignment/>
    </xf>
    <xf numFmtId="3" fontId="11" fillId="34" borderId="0" xfId="0" applyNumberFormat="1" applyFont="1" applyFill="1" applyAlignment="1">
      <alignment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38" xfId="0" applyFont="1" applyFill="1" applyBorder="1" applyAlignment="1">
      <alignment horizontal="center"/>
    </xf>
    <xf numFmtId="0" fontId="2" fillId="34" borderId="38" xfId="0" applyFont="1" applyFill="1" applyBorder="1" applyAlignment="1">
      <alignment/>
    </xf>
    <xf numFmtId="4" fontId="2" fillId="34" borderId="38" xfId="0" applyNumberFormat="1" applyFont="1" applyFill="1" applyBorder="1" applyAlignment="1">
      <alignment/>
    </xf>
    <xf numFmtId="4" fontId="2" fillId="34" borderId="37" xfId="0" applyNumberFormat="1" applyFont="1" applyFill="1" applyBorder="1" applyAlignment="1">
      <alignment/>
    </xf>
    <xf numFmtId="4" fontId="2" fillId="34" borderId="39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/>
    </xf>
    <xf numFmtId="0" fontId="12" fillId="34" borderId="0" xfId="0" applyFont="1" applyFill="1" applyAlignment="1">
      <alignment/>
    </xf>
    <xf numFmtId="0" fontId="2" fillId="34" borderId="14" xfId="55" applyFont="1" applyFill="1" applyBorder="1" applyAlignment="1">
      <alignment wrapText="1"/>
      <protection/>
    </xf>
    <xf numFmtId="3" fontId="3" fillId="34" borderId="0" xfId="0" applyNumberFormat="1" applyFont="1" applyFill="1" applyAlignment="1">
      <alignment/>
    </xf>
    <xf numFmtId="0" fontId="3" fillId="34" borderId="0" xfId="0" applyFont="1" applyFill="1" applyBorder="1" applyAlignment="1">
      <alignment/>
    </xf>
    <xf numFmtId="0" fontId="2" fillId="34" borderId="2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left"/>
    </xf>
    <xf numFmtId="0" fontId="4" fillId="34" borderId="28" xfId="0" applyFont="1" applyFill="1" applyBorder="1" applyAlignment="1">
      <alignment horizontal="center"/>
    </xf>
    <xf numFmtId="0" fontId="4" fillId="34" borderId="28" xfId="0" applyFont="1" applyFill="1" applyBorder="1" applyAlignment="1">
      <alignment/>
    </xf>
    <xf numFmtId="4" fontId="9" fillId="34" borderId="28" xfId="0" applyNumberFormat="1" applyFont="1" applyFill="1" applyBorder="1" applyAlignment="1">
      <alignment/>
    </xf>
    <xf numFmtId="4" fontId="9" fillId="34" borderId="30" xfId="0" applyNumberFormat="1" applyFont="1" applyFill="1" applyBorder="1" applyAlignment="1">
      <alignment/>
    </xf>
    <xf numFmtId="0" fontId="2" fillId="34" borderId="14" xfId="55" applyFont="1" applyFill="1" applyBorder="1" applyAlignment="1">
      <alignment/>
      <protection/>
    </xf>
    <xf numFmtId="4" fontId="2" fillId="34" borderId="14" xfId="0" applyNumberFormat="1" applyFont="1" applyFill="1" applyBorder="1" applyAlignment="1">
      <alignment horizontal="right"/>
    </xf>
    <xf numFmtId="4" fontId="2" fillId="34" borderId="15" xfId="0" applyNumberFormat="1" applyFont="1" applyFill="1" applyBorder="1" applyAlignment="1">
      <alignment horizontal="right"/>
    </xf>
    <xf numFmtId="0" fontId="2" fillId="34" borderId="25" xfId="55" applyFont="1" applyFill="1" applyBorder="1" applyAlignment="1">
      <alignment horizontal="center"/>
      <protection/>
    </xf>
    <xf numFmtId="0" fontId="2" fillId="34" borderId="26" xfId="55" applyFont="1" applyFill="1" applyBorder="1" applyAlignment="1">
      <alignment horizontal="center"/>
      <protection/>
    </xf>
    <xf numFmtId="0" fontId="2" fillId="34" borderId="26" xfId="55" applyFont="1" applyFill="1" applyBorder="1">
      <alignment/>
      <protection/>
    </xf>
    <xf numFmtId="0" fontId="2" fillId="34" borderId="27" xfId="55" applyFont="1" applyFill="1" applyBorder="1" applyAlignment="1">
      <alignment horizontal="center"/>
      <protection/>
    </xf>
    <xf numFmtId="4" fontId="2" fillId="34" borderId="14" xfId="55" applyNumberFormat="1" applyFont="1" applyFill="1" applyBorder="1">
      <alignment/>
      <protection/>
    </xf>
    <xf numFmtId="3" fontId="5" fillId="34" borderId="27" xfId="55" applyNumberFormat="1" applyFont="1" applyFill="1" applyBorder="1">
      <alignment/>
      <protection/>
    </xf>
    <xf numFmtId="4" fontId="2" fillId="34" borderId="15" xfId="55" applyNumberFormat="1" applyFont="1" applyFill="1" applyBorder="1">
      <alignment/>
      <protection/>
    </xf>
    <xf numFmtId="4" fontId="49" fillId="34" borderId="0" xfId="55" applyNumberFormat="1" applyFont="1" applyFill="1">
      <alignment/>
      <protection/>
    </xf>
    <xf numFmtId="0" fontId="2" fillId="34" borderId="0" xfId="55" applyFont="1" applyFill="1">
      <alignment/>
      <protection/>
    </xf>
    <xf numFmtId="0" fontId="3" fillId="34" borderId="0" xfId="55" applyFill="1">
      <alignment/>
      <protection/>
    </xf>
    <xf numFmtId="0" fontId="0" fillId="34" borderId="0" xfId="0" applyFill="1" applyAlignment="1">
      <alignment/>
    </xf>
    <xf numFmtId="3" fontId="13" fillId="34" borderId="0" xfId="0" applyNumberFormat="1" applyFont="1" applyFill="1" applyAlignment="1">
      <alignment/>
    </xf>
    <xf numFmtId="0" fontId="2" fillId="34" borderId="14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right"/>
    </xf>
    <xf numFmtId="4" fontId="2" fillId="34" borderId="14" xfId="0" applyNumberFormat="1" applyFont="1" applyFill="1" applyBorder="1" applyAlignment="1">
      <alignment horizontal="center"/>
    </xf>
    <xf numFmtId="4" fontId="2" fillId="34" borderId="40" xfId="0" applyNumberFormat="1" applyFont="1" applyFill="1" applyBorder="1" applyAlignment="1">
      <alignment/>
    </xf>
    <xf numFmtId="0" fontId="4" fillId="34" borderId="33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right"/>
    </xf>
    <xf numFmtId="0" fontId="2" fillId="34" borderId="28" xfId="0" applyFont="1" applyFill="1" applyBorder="1" applyAlignment="1">
      <alignment horizontal="center"/>
    </xf>
    <xf numFmtId="4" fontId="14" fillId="34" borderId="27" xfId="0" applyNumberFormat="1" applyFont="1" applyFill="1" applyBorder="1" applyAlignment="1">
      <alignment/>
    </xf>
    <xf numFmtId="4" fontId="2" fillId="34" borderId="30" xfId="0" applyNumberFormat="1" applyFont="1" applyFill="1" applyBorder="1" applyAlignment="1">
      <alignment/>
    </xf>
    <xf numFmtId="4" fontId="2" fillId="34" borderId="41" xfId="0" applyNumberFormat="1" applyFont="1" applyFill="1" applyBorder="1" applyAlignment="1">
      <alignment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wrapText="1"/>
    </xf>
    <xf numFmtId="4" fontId="2" fillId="34" borderId="42" xfId="0" applyNumberFormat="1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4" borderId="28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/>
    </xf>
    <xf numFmtId="4" fontId="4" fillId="34" borderId="14" xfId="0" applyNumberFormat="1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right"/>
    </xf>
    <xf numFmtId="0" fontId="15" fillId="34" borderId="0" xfId="0" applyFont="1" applyFill="1" applyAlignment="1">
      <alignment/>
    </xf>
    <xf numFmtId="4" fontId="2" fillId="34" borderId="43" xfId="0" applyNumberFormat="1" applyFont="1" applyFill="1" applyBorder="1" applyAlignment="1">
      <alignment/>
    </xf>
    <xf numFmtId="0" fontId="2" fillId="34" borderId="34" xfId="55" applyFont="1" applyFill="1" applyBorder="1" applyAlignment="1">
      <alignment horizontal="center"/>
      <protection/>
    </xf>
    <xf numFmtId="0" fontId="2" fillId="34" borderId="29" xfId="55" applyFont="1" applyFill="1" applyBorder="1" applyAlignment="1">
      <alignment horizontal="center"/>
      <protection/>
    </xf>
    <xf numFmtId="0" fontId="2" fillId="34" borderId="28" xfId="55" applyFont="1" applyFill="1" applyBorder="1">
      <alignment/>
      <protection/>
    </xf>
    <xf numFmtId="0" fontId="2" fillId="34" borderId="28" xfId="55" applyFont="1" applyFill="1" applyBorder="1" applyAlignment="1">
      <alignment horizontal="center"/>
      <protection/>
    </xf>
    <xf numFmtId="3" fontId="2" fillId="34" borderId="28" xfId="55" applyNumberFormat="1" applyFont="1" applyFill="1" applyBorder="1">
      <alignment/>
      <protection/>
    </xf>
    <xf numFmtId="0" fontId="3" fillId="34" borderId="0" xfId="55" applyFont="1" applyFill="1">
      <alignment/>
      <protection/>
    </xf>
    <xf numFmtId="0" fontId="4" fillId="34" borderId="33" xfId="0" applyFont="1" applyFill="1" applyBorder="1" applyAlignment="1">
      <alignment/>
    </xf>
    <xf numFmtId="4" fontId="4" fillId="34" borderId="43" xfId="0" applyNumberFormat="1" applyFont="1" applyFill="1" applyBorder="1" applyAlignment="1">
      <alignment/>
    </xf>
    <xf numFmtId="4" fontId="4" fillId="34" borderId="30" xfId="0" applyNumberFormat="1" applyFont="1" applyFill="1" applyBorder="1" applyAlignment="1">
      <alignment/>
    </xf>
    <xf numFmtId="0" fontId="2" fillId="34" borderId="44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4" fillId="34" borderId="28" xfId="0" applyFont="1" applyFill="1" applyBorder="1" applyAlignment="1">
      <alignment wrapText="1"/>
    </xf>
    <xf numFmtId="4" fontId="9" fillId="34" borderId="43" xfId="0" applyNumberFormat="1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2" fillId="34" borderId="28" xfId="0" applyFont="1" applyFill="1" applyBorder="1" applyAlignment="1">
      <alignment wrapText="1"/>
    </xf>
    <xf numFmtId="0" fontId="2" fillId="34" borderId="36" xfId="0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4" fontId="2" fillId="34" borderId="45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16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horizontal="left"/>
    </xf>
    <xf numFmtId="0" fontId="2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zoomScalePageLayoutView="0" workbookViewId="0" topLeftCell="A19">
      <selection activeCell="K23" sqref="K23"/>
    </sheetView>
  </sheetViews>
  <sheetFormatPr defaultColWidth="9.140625" defaultRowHeight="15"/>
  <cols>
    <col min="1" max="1" width="4.57421875" style="7" customWidth="1"/>
    <col min="2" max="2" width="10.421875" style="7" customWidth="1"/>
    <col min="3" max="3" width="6.00390625" style="7" customWidth="1"/>
    <col min="4" max="4" width="7.28125" style="7" customWidth="1"/>
    <col min="5" max="5" width="8.7109375" style="7" customWidth="1"/>
    <col min="6" max="6" width="6.8515625" style="7" customWidth="1"/>
    <col min="7" max="7" width="32.57421875" style="7" customWidth="1"/>
    <col min="8" max="8" width="15.28125" style="7" customWidth="1"/>
    <col min="9" max="9" width="13.28125" style="7" customWidth="1"/>
    <col min="10" max="10" width="15.421875" style="7" customWidth="1"/>
    <col min="11" max="11" width="13.421875" style="7" bestFit="1" customWidth="1"/>
    <col min="12" max="16384" width="9.140625" style="7" customWidth="1"/>
  </cols>
  <sheetData>
    <row r="1" spans="1:10" s="4" customFormat="1" ht="12.75">
      <c r="A1" s="1" t="s">
        <v>0</v>
      </c>
      <c r="B1" s="1"/>
      <c r="C1" s="1"/>
      <c r="D1" s="1"/>
      <c r="E1" s="1"/>
      <c r="F1" s="2"/>
      <c r="G1" s="1"/>
      <c r="H1" s="1"/>
      <c r="I1" s="1"/>
      <c r="J1" s="3"/>
    </row>
    <row r="2" spans="1:10" ht="12.75">
      <c r="A2" s="193" t="s">
        <v>1</v>
      </c>
      <c r="B2" s="193"/>
      <c r="C2" s="193"/>
      <c r="D2" s="193"/>
      <c r="E2" s="193"/>
      <c r="F2" s="193"/>
      <c r="G2" s="193"/>
      <c r="H2" s="5"/>
      <c r="I2" s="6"/>
      <c r="J2" s="6"/>
    </row>
    <row r="3" spans="1:10" ht="12.75">
      <c r="A3" s="8"/>
      <c r="B3" s="8"/>
      <c r="C3" s="5"/>
      <c r="D3" s="9"/>
      <c r="E3" s="10"/>
      <c r="F3" s="195" t="s">
        <v>2</v>
      </c>
      <c r="G3" s="195"/>
      <c r="H3" s="11"/>
      <c r="I3" s="5"/>
      <c r="J3" s="6"/>
    </row>
    <row r="4" spans="1:14" ht="12.75">
      <c r="A4" s="8"/>
      <c r="B4" s="8"/>
      <c r="C4" s="5"/>
      <c r="D4" s="8"/>
      <c r="E4" s="195" t="s">
        <v>3</v>
      </c>
      <c r="F4" s="195"/>
      <c r="G4" s="195"/>
      <c r="H4" s="195"/>
      <c r="I4" s="5"/>
      <c r="J4" s="6"/>
      <c r="K4" s="12"/>
      <c r="L4" s="12"/>
      <c r="M4" s="12"/>
      <c r="N4" s="12"/>
    </row>
    <row r="5" spans="1:10" ht="12.75">
      <c r="A5" s="8"/>
      <c r="B5" s="8"/>
      <c r="C5" s="5"/>
      <c r="D5" s="5"/>
      <c r="E5" s="195" t="s">
        <v>4</v>
      </c>
      <c r="F5" s="195"/>
      <c r="G5" s="195"/>
      <c r="H5" s="195"/>
      <c r="I5" s="5"/>
      <c r="J5" s="6"/>
    </row>
    <row r="6" spans="1:10" ht="12.75">
      <c r="A6" s="8"/>
      <c r="B6" s="8"/>
      <c r="C6" s="5"/>
      <c r="D6" s="5"/>
      <c r="E6" s="13"/>
      <c r="F6" s="13"/>
      <c r="G6" s="13"/>
      <c r="H6" s="13"/>
      <c r="I6" s="5"/>
      <c r="J6" s="6"/>
    </row>
    <row r="7" spans="1:10" ht="11.25" customHeight="1">
      <c r="A7" s="8"/>
      <c r="B7" s="8"/>
      <c r="C7" s="14"/>
      <c r="D7" s="14"/>
      <c r="E7" s="14"/>
      <c r="F7" s="15"/>
      <c r="G7" s="9" t="s">
        <v>5</v>
      </c>
      <c r="H7" s="14"/>
      <c r="I7" s="14"/>
      <c r="J7" s="6"/>
    </row>
    <row r="8" spans="1:10" ht="15">
      <c r="A8" s="16" t="s">
        <v>6</v>
      </c>
      <c r="B8" s="5"/>
      <c r="D8" s="16"/>
      <c r="E8" s="16"/>
      <c r="F8" s="17"/>
      <c r="G8" s="16"/>
      <c r="H8" s="16"/>
      <c r="I8" s="16"/>
      <c r="J8" s="18"/>
    </row>
    <row r="9" spans="1:10" ht="15">
      <c r="A9" s="5" t="s">
        <v>7</v>
      </c>
      <c r="B9" s="5"/>
      <c r="C9" s="16"/>
      <c r="D9" s="16"/>
      <c r="E9" s="16"/>
      <c r="F9" s="17"/>
      <c r="G9" s="16"/>
      <c r="H9" s="16"/>
      <c r="I9" s="19"/>
      <c r="J9" s="20"/>
    </row>
    <row r="10" spans="1:10" ht="15">
      <c r="A10" s="5"/>
      <c r="B10" s="5"/>
      <c r="C10" s="21"/>
      <c r="D10" s="21"/>
      <c r="E10" s="21"/>
      <c r="F10" s="17"/>
      <c r="G10" s="21"/>
      <c r="H10" s="21"/>
      <c r="I10" s="21"/>
      <c r="J10" s="14"/>
    </row>
    <row r="11" spans="1:10" ht="15">
      <c r="A11" s="21"/>
      <c r="B11" s="21"/>
      <c r="C11" s="21"/>
      <c r="D11" s="21"/>
      <c r="E11" s="21"/>
      <c r="F11" s="17"/>
      <c r="G11" s="21" t="s">
        <v>8</v>
      </c>
      <c r="H11" s="21"/>
      <c r="I11" s="14"/>
      <c r="J11" s="20"/>
    </row>
    <row r="12" spans="1:10" ht="15">
      <c r="A12" s="18" t="s">
        <v>9</v>
      </c>
      <c r="B12" s="5"/>
      <c r="D12" s="18"/>
      <c r="E12" s="18"/>
      <c r="F12" s="8"/>
      <c r="G12" s="18"/>
      <c r="H12" s="18"/>
      <c r="I12" s="18"/>
      <c r="J12" s="5"/>
    </row>
    <row r="13" spans="1:10" ht="15.75" thickBot="1">
      <c r="A13" s="18"/>
      <c r="B13" s="5"/>
      <c r="D13" s="18"/>
      <c r="E13" s="18"/>
      <c r="F13" s="8"/>
      <c r="G13" s="18"/>
      <c r="H13" s="18"/>
      <c r="I13" s="18"/>
      <c r="J13" s="5"/>
    </row>
    <row r="14" spans="1:10" ht="15">
      <c r="A14" s="22"/>
      <c r="B14" s="22"/>
      <c r="C14" s="6"/>
      <c r="D14" s="23"/>
      <c r="E14" s="24" t="s">
        <v>10</v>
      </c>
      <c r="F14" s="25" t="s">
        <v>11</v>
      </c>
      <c r="G14" s="26" t="s">
        <v>12</v>
      </c>
      <c r="H14" s="27" t="s">
        <v>13</v>
      </c>
      <c r="I14" s="14"/>
      <c r="J14" s="6"/>
    </row>
    <row r="15" spans="1:10" ht="15">
      <c r="A15" s="22"/>
      <c r="B15" s="22"/>
      <c r="C15" s="22"/>
      <c r="D15" s="22"/>
      <c r="E15" s="28">
        <v>1</v>
      </c>
      <c r="F15" s="29" t="s">
        <v>14</v>
      </c>
      <c r="G15" s="30" t="s">
        <v>15</v>
      </c>
      <c r="H15" s="31">
        <f>H22+H27+H31+H45+H52+H65+H77+H86+L14+H88</f>
        <v>43275000</v>
      </c>
      <c r="I15" s="14"/>
      <c r="J15" s="6"/>
    </row>
    <row r="16" spans="1:10" ht="15.75" thickBot="1">
      <c r="A16" s="22"/>
      <c r="B16" s="22"/>
      <c r="C16" s="6"/>
      <c r="D16" s="6"/>
      <c r="E16" s="32"/>
      <c r="F16" s="33"/>
      <c r="G16" s="34" t="s">
        <v>16</v>
      </c>
      <c r="H16" s="35">
        <f>+H15</f>
        <v>43275000</v>
      </c>
      <c r="I16" s="14"/>
      <c r="J16" s="6"/>
    </row>
    <row r="17" spans="1:10" ht="15">
      <c r="A17" s="22"/>
      <c r="B17" s="22"/>
      <c r="C17" s="6"/>
      <c r="D17" s="6"/>
      <c r="E17" s="6"/>
      <c r="F17" s="22"/>
      <c r="G17" s="3"/>
      <c r="H17" s="36"/>
      <c r="I17" s="14"/>
      <c r="J17" s="6"/>
    </row>
    <row r="18" spans="1:10" ht="15">
      <c r="A18" s="8"/>
      <c r="B18" s="8"/>
      <c r="C18" s="5"/>
      <c r="D18" s="5"/>
      <c r="E18" s="5"/>
      <c r="F18" s="8"/>
      <c r="G18" s="9" t="s">
        <v>17</v>
      </c>
      <c r="H18" s="5"/>
      <c r="I18" s="14"/>
      <c r="J18" s="6"/>
    </row>
    <row r="19" spans="1:10" ht="15.75" thickBot="1">
      <c r="A19" s="18" t="s">
        <v>18</v>
      </c>
      <c r="B19" s="5"/>
      <c r="D19" s="18"/>
      <c r="E19" s="18"/>
      <c r="F19" s="8"/>
      <c r="G19" s="18"/>
      <c r="H19" s="18"/>
      <c r="I19" s="37"/>
      <c r="J19" s="5"/>
    </row>
    <row r="20" spans="1:10" ht="45.75" customHeight="1" thickBot="1">
      <c r="A20" s="38" t="s">
        <v>19</v>
      </c>
      <c r="B20" s="39" t="s">
        <v>20</v>
      </c>
      <c r="C20" s="40" t="s">
        <v>21</v>
      </c>
      <c r="D20" s="40" t="s">
        <v>22</v>
      </c>
      <c r="E20" s="41" t="s">
        <v>23</v>
      </c>
      <c r="F20" s="42" t="s">
        <v>24</v>
      </c>
      <c r="G20" s="43" t="s">
        <v>25</v>
      </c>
      <c r="H20" s="41" t="s">
        <v>26</v>
      </c>
      <c r="I20" s="44" t="s">
        <v>27</v>
      </c>
      <c r="J20" s="45" t="s">
        <v>28</v>
      </c>
    </row>
    <row r="21" spans="1:10" ht="12.75">
      <c r="A21" s="46">
        <v>1</v>
      </c>
      <c r="B21" s="47">
        <v>2</v>
      </c>
      <c r="C21" s="48">
        <v>3</v>
      </c>
      <c r="D21" s="48">
        <v>4</v>
      </c>
      <c r="E21" s="49">
        <v>5</v>
      </c>
      <c r="F21" s="48">
        <v>6</v>
      </c>
      <c r="G21" s="50">
        <v>7</v>
      </c>
      <c r="H21" s="50">
        <v>8</v>
      </c>
      <c r="I21" s="50">
        <v>9</v>
      </c>
      <c r="J21" s="51">
        <v>10</v>
      </c>
    </row>
    <row r="22" spans="1:13" ht="14.25">
      <c r="A22" s="52">
        <v>1</v>
      </c>
      <c r="B22" s="53" t="s">
        <v>29</v>
      </c>
      <c r="C22" s="54">
        <v>110</v>
      </c>
      <c r="D22" s="55">
        <v>411000</v>
      </c>
      <c r="E22" s="56"/>
      <c r="F22" s="57"/>
      <c r="G22" s="58" t="s">
        <v>30</v>
      </c>
      <c r="H22" s="59">
        <f>SUM(H23:H26)</f>
        <v>3550000</v>
      </c>
      <c r="I22" s="59"/>
      <c r="J22" s="60">
        <f aca="true" t="shared" si="0" ref="J22:J35">+H22</f>
        <v>3550000</v>
      </c>
      <c r="M22" s="61"/>
    </row>
    <row r="23" spans="1:10" s="71" customFormat="1" ht="12.75">
      <c r="A23" s="62"/>
      <c r="B23" s="63"/>
      <c r="C23" s="64"/>
      <c r="D23" s="64"/>
      <c r="E23" s="65">
        <v>411111</v>
      </c>
      <c r="F23" s="66">
        <v>1.1</v>
      </c>
      <c r="G23" s="67" t="s">
        <v>30</v>
      </c>
      <c r="H23" s="68">
        <v>3180000</v>
      </c>
      <c r="I23" s="69"/>
      <c r="J23" s="70">
        <f t="shared" si="0"/>
        <v>3180000</v>
      </c>
    </row>
    <row r="24" spans="1:10" s="71" customFormat="1" ht="12.75">
      <c r="A24" s="62"/>
      <c r="B24" s="63"/>
      <c r="C24" s="64"/>
      <c r="D24" s="72"/>
      <c r="E24" s="73">
        <v>411115</v>
      </c>
      <c r="F24" s="74">
        <v>1.2</v>
      </c>
      <c r="G24" s="75" t="s">
        <v>31</v>
      </c>
      <c r="H24" s="76">
        <v>90000</v>
      </c>
      <c r="I24" s="77"/>
      <c r="J24" s="70">
        <f t="shared" si="0"/>
        <v>90000</v>
      </c>
    </row>
    <row r="25" spans="1:10" s="71" customFormat="1" ht="12.75">
      <c r="A25" s="62"/>
      <c r="B25" s="63"/>
      <c r="C25" s="64"/>
      <c r="D25" s="72"/>
      <c r="E25" s="73">
        <v>411117</v>
      </c>
      <c r="F25" s="66">
        <v>1.3</v>
      </c>
      <c r="G25" s="75" t="s">
        <v>32</v>
      </c>
      <c r="H25" s="76">
        <v>20000</v>
      </c>
      <c r="I25" s="77"/>
      <c r="J25" s="70">
        <f t="shared" si="0"/>
        <v>20000</v>
      </c>
    </row>
    <row r="26" spans="1:10" s="71" customFormat="1" ht="12.75">
      <c r="A26" s="62"/>
      <c r="B26" s="63"/>
      <c r="C26" s="78"/>
      <c r="D26" s="79"/>
      <c r="E26" s="73">
        <v>411118</v>
      </c>
      <c r="F26" s="74">
        <v>1.4</v>
      </c>
      <c r="G26" s="75" t="s">
        <v>33</v>
      </c>
      <c r="H26" s="76">
        <v>260000</v>
      </c>
      <c r="I26" s="77"/>
      <c r="J26" s="70">
        <f t="shared" si="0"/>
        <v>260000</v>
      </c>
    </row>
    <row r="27" spans="1:10" s="71" customFormat="1" ht="14.25">
      <c r="A27" s="80">
        <v>2</v>
      </c>
      <c r="B27" s="81"/>
      <c r="C27" s="64"/>
      <c r="D27" s="82">
        <v>412000</v>
      </c>
      <c r="E27" s="83"/>
      <c r="F27" s="84"/>
      <c r="G27" s="85" t="s">
        <v>34</v>
      </c>
      <c r="H27" s="86">
        <f>+H28+H29+H30</f>
        <v>745000</v>
      </c>
      <c r="I27" s="86"/>
      <c r="J27" s="87">
        <f t="shared" si="0"/>
        <v>745000</v>
      </c>
    </row>
    <row r="28" spans="1:11" s="71" customFormat="1" ht="12.75">
      <c r="A28" s="62"/>
      <c r="B28" s="63"/>
      <c r="C28" s="64"/>
      <c r="D28" s="88"/>
      <c r="E28" s="65">
        <v>412111</v>
      </c>
      <c r="F28" s="66">
        <v>2.1</v>
      </c>
      <c r="G28" s="65" t="s">
        <v>35</v>
      </c>
      <c r="H28" s="76">
        <v>532408</v>
      </c>
      <c r="I28" s="77"/>
      <c r="J28" s="70">
        <f t="shared" si="0"/>
        <v>532408</v>
      </c>
      <c r="K28" s="89"/>
    </row>
    <row r="29" spans="1:11" s="71" customFormat="1" ht="12.75">
      <c r="A29" s="62"/>
      <c r="B29" s="63"/>
      <c r="C29" s="64"/>
      <c r="D29" s="88"/>
      <c r="E29" s="65">
        <v>412211</v>
      </c>
      <c r="F29" s="66">
        <v>2.2</v>
      </c>
      <c r="G29" s="65" t="s">
        <v>36</v>
      </c>
      <c r="H29" s="76">
        <v>185567</v>
      </c>
      <c r="I29" s="77"/>
      <c r="J29" s="70">
        <f t="shared" si="0"/>
        <v>185567</v>
      </c>
      <c r="K29" s="89"/>
    </row>
    <row r="30" spans="1:11" s="71" customFormat="1" ht="12.75">
      <c r="A30" s="90"/>
      <c r="B30" s="91"/>
      <c r="C30" s="78"/>
      <c r="D30" s="78"/>
      <c r="E30" s="65">
        <v>412311</v>
      </c>
      <c r="F30" s="66">
        <v>2.3</v>
      </c>
      <c r="G30" s="65" t="s">
        <v>37</v>
      </c>
      <c r="H30" s="76">
        <v>27025</v>
      </c>
      <c r="I30" s="68"/>
      <c r="J30" s="70">
        <f t="shared" si="0"/>
        <v>27025</v>
      </c>
      <c r="K30" s="89"/>
    </row>
    <row r="31" spans="1:11" s="71" customFormat="1" ht="15" customHeight="1">
      <c r="A31" s="80">
        <v>3</v>
      </c>
      <c r="B31" s="81"/>
      <c r="C31" s="92"/>
      <c r="D31" s="93">
        <v>421000</v>
      </c>
      <c r="E31" s="94"/>
      <c r="F31" s="84"/>
      <c r="G31" s="95" t="s">
        <v>38</v>
      </c>
      <c r="H31" s="86">
        <f>+H32+H33+H34+H35</f>
        <v>2000000</v>
      </c>
      <c r="I31" s="86"/>
      <c r="J31" s="87">
        <f t="shared" si="0"/>
        <v>2000000</v>
      </c>
      <c r="K31" s="96"/>
    </row>
    <row r="32" spans="1:10" s="71" customFormat="1" ht="12.75">
      <c r="A32" s="62"/>
      <c r="B32" s="63"/>
      <c r="C32" s="64"/>
      <c r="D32" s="64"/>
      <c r="E32" s="67">
        <v>421211</v>
      </c>
      <c r="F32" s="66">
        <v>3.1</v>
      </c>
      <c r="G32" s="65" t="s">
        <v>39</v>
      </c>
      <c r="H32" s="76">
        <v>1400000</v>
      </c>
      <c r="I32" s="77"/>
      <c r="J32" s="70">
        <f t="shared" si="0"/>
        <v>1400000</v>
      </c>
    </row>
    <row r="33" spans="1:10" s="71" customFormat="1" ht="12.75">
      <c r="A33" s="62"/>
      <c r="B33" s="63"/>
      <c r="C33" s="64"/>
      <c r="D33" s="64"/>
      <c r="E33" s="67">
        <v>421411</v>
      </c>
      <c r="F33" s="66">
        <v>3.2</v>
      </c>
      <c r="G33" s="65" t="s">
        <v>40</v>
      </c>
      <c r="H33" s="76">
        <v>300000</v>
      </c>
      <c r="I33" s="77"/>
      <c r="J33" s="70">
        <f t="shared" si="0"/>
        <v>300000</v>
      </c>
    </row>
    <row r="34" spans="1:10" s="71" customFormat="1" ht="12.75">
      <c r="A34" s="62"/>
      <c r="B34" s="63"/>
      <c r="C34" s="64"/>
      <c r="D34" s="64"/>
      <c r="E34" s="67">
        <v>421412</v>
      </c>
      <c r="F34" s="66">
        <v>3.3</v>
      </c>
      <c r="G34" s="65" t="s">
        <v>41</v>
      </c>
      <c r="H34" s="76">
        <v>150000</v>
      </c>
      <c r="I34" s="77"/>
      <c r="J34" s="70">
        <f t="shared" si="0"/>
        <v>150000</v>
      </c>
    </row>
    <row r="35" spans="1:10" s="71" customFormat="1" ht="13.5" thickBot="1">
      <c r="A35" s="97"/>
      <c r="B35" s="98"/>
      <c r="C35" s="99"/>
      <c r="D35" s="99"/>
      <c r="E35" s="100">
        <v>421414</v>
      </c>
      <c r="F35" s="101">
        <v>3.4</v>
      </c>
      <c r="G35" s="102" t="s">
        <v>42</v>
      </c>
      <c r="H35" s="103">
        <v>150000</v>
      </c>
      <c r="I35" s="104"/>
      <c r="J35" s="105">
        <f t="shared" si="0"/>
        <v>150000</v>
      </c>
    </row>
    <row r="36" spans="1:10" s="71" customFormat="1" ht="12.75">
      <c r="A36" s="106"/>
      <c r="B36" s="106"/>
      <c r="C36" s="88"/>
      <c r="D36" s="88"/>
      <c r="E36" s="88"/>
      <c r="F36" s="106"/>
      <c r="G36" s="88"/>
      <c r="H36" s="107"/>
      <c r="I36" s="107"/>
      <c r="J36" s="107"/>
    </row>
    <row r="37" spans="1:10" s="71" customFormat="1" ht="12.75">
      <c r="A37" s="106"/>
      <c r="B37" s="106"/>
      <c r="C37" s="88"/>
      <c r="D37" s="88"/>
      <c r="E37" s="88"/>
      <c r="F37" s="106"/>
      <c r="G37" s="88"/>
      <c r="H37" s="107"/>
      <c r="I37" s="107"/>
      <c r="J37" s="107"/>
    </row>
    <row r="38" spans="1:10" s="71" customFormat="1" ht="12.75">
      <c r="A38" s="106"/>
      <c r="B38" s="106"/>
      <c r="C38" s="88"/>
      <c r="D38" s="88"/>
      <c r="E38" s="88"/>
      <c r="F38" s="106"/>
      <c r="G38" s="88"/>
      <c r="H38" s="107"/>
      <c r="I38" s="107"/>
      <c r="J38" s="107"/>
    </row>
    <row r="39" spans="1:10" s="71" customFormat="1" ht="12.75">
      <c r="A39" s="106"/>
      <c r="B39" s="106"/>
      <c r="C39" s="88"/>
      <c r="D39" s="88"/>
      <c r="E39" s="88"/>
      <c r="F39" s="106"/>
      <c r="G39" s="88"/>
      <c r="H39" s="107"/>
      <c r="I39" s="107"/>
      <c r="J39" s="107"/>
    </row>
    <row r="40" spans="1:10" s="71" customFormat="1" ht="12.75">
      <c r="A40" s="106"/>
      <c r="B40" s="106"/>
      <c r="C40" s="88"/>
      <c r="D40" s="88"/>
      <c r="E40" s="88"/>
      <c r="F40" s="106"/>
      <c r="G40" s="88"/>
      <c r="H40" s="107"/>
      <c r="I40" s="107"/>
      <c r="J40" s="107"/>
    </row>
    <row r="41" spans="1:10" s="71" customFormat="1" ht="12.75">
      <c r="A41" s="106"/>
      <c r="B41" s="106"/>
      <c r="C41" s="88"/>
      <c r="D41" s="88"/>
      <c r="E41" s="88"/>
      <c r="F41" s="106"/>
      <c r="G41" s="88"/>
      <c r="H41" s="107"/>
      <c r="I41" s="107"/>
      <c r="J41" s="107"/>
    </row>
    <row r="42" spans="1:10" s="71" customFormat="1" ht="13.5" thickBot="1">
      <c r="A42" s="106"/>
      <c r="B42" s="106"/>
      <c r="C42" s="88"/>
      <c r="D42" s="88"/>
      <c r="E42" s="88"/>
      <c r="F42" s="106"/>
      <c r="G42" s="88"/>
      <c r="H42" s="107"/>
      <c r="I42" s="107"/>
      <c r="J42" s="107"/>
    </row>
    <row r="43" spans="1:10" s="71" customFormat="1" ht="51">
      <c r="A43" s="108" t="s">
        <v>19</v>
      </c>
      <c r="B43" s="109" t="s">
        <v>20</v>
      </c>
      <c r="C43" s="110" t="s">
        <v>21</v>
      </c>
      <c r="D43" s="110" t="s">
        <v>22</v>
      </c>
      <c r="E43" s="111" t="s">
        <v>23</v>
      </c>
      <c r="F43" s="112" t="s">
        <v>24</v>
      </c>
      <c r="G43" s="113" t="s">
        <v>43</v>
      </c>
      <c r="H43" s="111" t="s">
        <v>26</v>
      </c>
      <c r="I43" s="114" t="s">
        <v>27</v>
      </c>
      <c r="J43" s="115" t="s">
        <v>28</v>
      </c>
    </row>
    <row r="44" spans="1:10" s="71" customFormat="1" ht="12.75">
      <c r="A44" s="116">
        <v>1</v>
      </c>
      <c r="B44" s="117">
        <v>2</v>
      </c>
      <c r="C44" s="118">
        <v>3</v>
      </c>
      <c r="D44" s="118">
        <v>4</v>
      </c>
      <c r="E44" s="119">
        <v>5</v>
      </c>
      <c r="F44" s="118">
        <v>6</v>
      </c>
      <c r="G44" s="66">
        <v>7</v>
      </c>
      <c r="H44" s="66">
        <v>8</v>
      </c>
      <c r="I44" s="66">
        <v>9</v>
      </c>
      <c r="J44" s="120">
        <v>10</v>
      </c>
    </row>
    <row r="45" spans="1:11" s="71" customFormat="1" ht="20.25">
      <c r="A45" s="80">
        <v>4</v>
      </c>
      <c r="B45" s="63" t="s">
        <v>29</v>
      </c>
      <c r="C45" s="64">
        <v>110</v>
      </c>
      <c r="D45" s="82">
        <v>422000</v>
      </c>
      <c r="E45" s="83"/>
      <c r="F45" s="84"/>
      <c r="G45" s="95" t="s">
        <v>44</v>
      </c>
      <c r="H45" s="86">
        <f>+H46+H48+H49+H51+H50+H47</f>
        <v>400000</v>
      </c>
      <c r="I45" s="86"/>
      <c r="J45" s="87">
        <f aca="true" t="shared" si="1" ref="J45:J70">+H45</f>
        <v>400000</v>
      </c>
      <c r="K45" s="121"/>
    </row>
    <row r="46" spans="1:10" s="71" customFormat="1" ht="12.75">
      <c r="A46" s="62"/>
      <c r="B46" s="63"/>
      <c r="C46" s="64"/>
      <c r="D46" s="88"/>
      <c r="E46" s="65">
        <v>422111</v>
      </c>
      <c r="F46" s="66">
        <v>4.1</v>
      </c>
      <c r="G46" s="65" t="s">
        <v>45</v>
      </c>
      <c r="H46" s="76">
        <v>30000</v>
      </c>
      <c r="I46" s="77"/>
      <c r="J46" s="70">
        <f t="shared" si="1"/>
        <v>30000</v>
      </c>
    </row>
    <row r="47" spans="1:11" s="71" customFormat="1" ht="25.5">
      <c r="A47" s="62"/>
      <c r="B47" s="63"/>
      <c r="C47" s="72"/>
      <c r="D47" s="72"/>
      <c r="E47" s="65">
        <v>422194</v>
      </c>
      <c r="F47" s="66">
        <v>4.2</v>
      </c>
      <c r="G47" s="122" t="s">
        <v>46</v>
      </c>
      <c r="H47" s="76">
        <v>10000</v>
      </c>
      <c r="I47" s="77"/>
      <c r="J47" s="70">
        <f>+H47</f>
        <v>10000</v>
      </c>
      <c r="K47" s="123"/>
    </row>
    <row r="48" spans="1:11" s="71" customFormat="1" ht="12.75">
      <c r="A48" s="62"/>
      <c r="B48" s="63"/>
      <c r="C48" s="72"/>
      <c r="D48" s="64"/>
      <c r="E48" s="65">
        <v>422199</v>
      </c>
      <c r="F48" s="66">
        <v>4.3</v>
      </c>
      <c r="G48" s="65" t="s">
        <v>47</v>
      </c>
      <c r="H48" s="76">
        <v>150000</v>
      </c>
      <c r="I48" s="77"/>
      <c r="J48" s="70">
        <f t="shared" si="1"/>
        <v>150000</v>
      </c>
      <c r="K48" s="123"/>
    </row>
    <row r="49" spans="1:11" s="71" customFormat="1" ht="12.75">
      <c r="A49" s="62"/>
      <c r="B49" s="63"/>
      <c r="C49" s="64"/>
      <c r="D49" s="64"/>
      <c r="E49" s="65">
        <v>422211</v>
      </c>
      <c r="F49" s="66">
        <v>4.4</v>
      </c>
      <c r="G49" s="65" t="s">
        <v>48</v>
      </c>
      <c r="H49" s="76">
        <v>130000</v>
      </c>
      <c r="I49" s="77"/>
      <c r="J49" s="70">
        <f t="shared" si="1"/>
        <v>130000</v>
      </c>
      <c r="K49" s="123"/>
    </row>
    <row r="50" spans="1:10" s="71" customFormat="1" ht="12.75">
      <c r="A50" s="62"/>
      <c r="B50" s="63"/>
      <c r="C50" s="64"/>
      <c r="D50" s="64"/>
      <c r="E50" s="65">
        <v>422221</v>
      </c>
      <c r="F50" s="66">
        <v>4.5</v>
      </c>
      <c r="G50" s="65" t="s">
        <v>49</v>
      </c>
      <c r="H50" s="76">
        <v>50000</v>
      </c>
      <c r="I50" s="77"/>
      <c r="J50" s="70">
        <f t="shared" si="1"/>
        <v>50000</v>
      </c>
    </row>
    <row r="51" spans="1:10" s="71" customFormat="1" ht="12.75">
      <c r="A51" s="90"/>
      <c r="B51" s="91"/>
      <c r="C51" s="78"/>
      <c r="D51" s="79"/>
      <c r="E51" s="65">
        <v>422299</v>
      </c>
      <c r="F51" s="66">
        <v>4.6</v>
      </c>
      <c r="G51" s="65" t="s">
        <v>50</v>
      </c>
      <c r="H51" s="76">
        <v>30000</v>
      </c>
      <c r="I51" s="68"/>
      <c r="J51" s="70">
        <f t="shared" si="1"/>
        <v>30000</v>
      </c>
    </row>
    <row r="52" spans="1:11" s="71" customFormat="1" ht="20.25">
      <c r="A52" s="62">
        <v>5</v>
      </c>
      <c r="B52" s="124"/>
      <c r="C52" s="125"/>
      <c r="D52" s="82">
        <v>423000</v>
      </c>
      <c r="E52" s="126"/>
      <c r="F52" s="127"/>
      <c r="G52" s="128" t="s">
        <v>51</v>
      </c>
      <c r="H52" s="129">
        <f>SUM(H53:H64)</f>
        <v>31000000</v>
      </c>
      <c r="I52" s="129"/>
      <c r="J52" s="130">
        <f t="shared" si="1"/>
        <v>31000000</v>
      </c>
      <c r="K52" s="121"/>
    </row>
    <row r="53" spans="1:10" s="71" customFormat="1" ht="12.75">
      <c r="A53" s="62"/>
      <c r="B53" s="63"/>
      <c r="C53" s="125"/>
      <c r="D53" s="82"/>
      <c r="E53" s="131">
        <v>423212</v>
      </c>
      <c r="F53" s="66">
        <v>5.1</v>
      </c>
      <c r="G53" s="122" t="s">
        <v>52</v>
      </c>
      <c r="H53" s="68">
        <v>300000</v>
      </c>
      <c r="I53" s="69"/>
      <c r="J53" s="70">
        <f t="shared" si="1"/>
        <v>300000</v>
      </c>
    </row>
    <row r="54" spans="1:10" s="71" customFormat="1" ht="12.75">
      <c r="A54" s="62"/>
      <c r="B54" s="63"/>
      <c r="C54" s="64"/>
      <c r="D54" s="88"/>
      <c r="E54" s="65">
        <v>423413</v>
      </c>
      <c r="F54" s="66">
        <v>5.2</v>
      </c>
      <c r="G54" s="65" t="s">
        <v>53</v>
      </c>
      <c r="H54" s="76">
        <v>150000</v>
      </c>
      <c r="I54" s="77"/>
      <c r="J54" s="70">
        <f t="shared" si="1"/>
        <v>150000</v>
      </c>
    </row>
    <row r="55" spans="1:10" s="71" customFormat="1" ht="12.75">
      <c r="A55" s="62"/>
      <c r="B55" s="63"/>
      <c r="C55" s="64"/>
      <c r="D55" s="88"/>
      <c r="E55" s="65">
        <v>423431</v>
      </c>
      <c r="F55" s="66">
        <v>5.3</v>
      </c>
      <c r="G55" s="65" t="s">
        <v>54</v>
      </c>
      <c r="H55" s="132">
        <v>400000</v>
      </c>
      <c r="I55" s="77"/>
      <c r="J55" s="133">
        <f t="shared" si="1"/>
        <v>400000</v>
      </c>
    </row>
    <row r="56" spans="1:15" s="144" customFormat="1" ht="15">
      <c r="A56" s="134"/>
      <c r="B56" s="135"/>
      <c r="C56" s="136"/>
      <c r="D56" s="137"/>
      <c r="E56" s="75">
        <v>423432</v>
      </c>
      <c r="F56" s="66">
        <v>5.4</v>
      </c>
      <c r="G56" s="75" t="s">
        <v>55</v>
      </c>
      <c r="H56" s="138">
        <v>500000</v>
      </c>
      <c r="I56" s="139"/>
      <c r="J56" s="140">
        <f t="shared" si="1"/>
        <v>500000</v>
      </c>
      <c r="K56" s="141"/>
      <c r="L56" s="142"/>
      <c r="M56" s="142"/>
      <c r="N56" s="143"/>
      <c r="O56" s="143"/>
    </row>
    <row r="57" spans="1:11" s="71" customFormat="1" ht="15">
      <c r="A57" s="62"/>
      <c r="B57" s="63"/>
      <c r="C57" s="64"/>
      <c r="D57" s="88"/>
      <c r="E57" s="65">
        <v>423591</v>
      </c>
      <c r="F57" s="66">
        <v>5.6</v>
      </c>
      <c r="G57" s="65" t="s">
        <v>56</v>
      </c>
      <c r="H57" s="76">
        <v>6200000</v>
      </c>
      <c r="I57" s="77"/>
      <c r="J57" s="70">
        <f t="shared" si="1"/>
        <v>6200000</v>
      </c>
      <c r="K57" s="145"/>
    </row>
    <row r="58" spans="1:11" s="71" customFormat="1" ht="15">
      <c r="A58" s="62"/>
      <c r="B58" s="63"/>
      <c r="C58" s="64"/>
      <c r="D58" s="88"/>
      <c r="E58" s="146">
        <v>423599</v>
      </c>
      <c r="F58" s="124"/>
      <c r="G58" s="65" t="s">
        <v>57</v>
      </c>
      <c r="H58" s="76"/>
      <c r="I58" s="77"/>
      <c r="J58" s="70"/>
      <c r="K58" s="145"/>
    </row>
    <row r="59" spans="1:11" s="71" customFormat="1" ht="15">
      <c r="A59" s="62"/>
      <c r="B59" s="63"/>
      <c r="C59" s="64"/>
      <c r="D59" s="88"/>
      <c r="E59" s="147" t="s">
        <v>58</v>
      </c>
      <c r="F59" s="66">
        <v>5.7</v>
      </c>
      <c r="G59" s="65" t="s">
        <v>59</v>
      </c>
      <c r="H59" s="76">
        <v>5000000</v>
      </c>
      <c r="I59" s="77"/>
      <c r="J59" s="70">
        <f t="shared" si="1"/>
        <v>5000000</v>
      </c>
      <c r="K59" s="145"/>
    </row>
    <row r="60" spans="1:11" s="71" customFormat="1" ht="15">
      <c r="A60" s="62"/>
      <c r="B60" s="63"/>
      <c r="C60" s="64"/>
      <c r="D60" s="88"/>
      <c r="E60" s="147" t="s">
        <v>60</v>
      </c>
      <c r="F60" s="66">
        <v>5.8</v>
      </c>
      <c r="G60" s="65" t="s">
        <v>61</v>
      </c>
      <c r="H60" s="76">
        <v>16000000</v>
      </c>
      <c r="I60" s="77"/>
      <c r="J60" s="70">
        <f t="shared" si="1"/>
        <v>16000000</v>
      </c>
      <c r="K60" s="145"/>
    </row>
    <row r="61" spans="1:10" s="71" customFormat="1" ht="12.75">
      <c r="A61" s="62"/>
      <c r="B61" s="63"/>
      <c r="C61" s="64"/>
      <c r="D61" s="88"/>
      <c r="E61" s="65">
        <v>423621</v>
      </c>
      <c r="F61" s="66">
        <v>5.9</v>
      </c>
      <c r="G61" s="65" t="s">
        <v>62</v>
      </c>
      <c r="H61" s="76">
        <v>600000</v>
      </c>
      <c r="I61" s="77"/>
      <c r="J61" s="70">
        <f t="shared" si="1"/>
        <v>600000</v>
      </c>
    </row>
    <row r="62" spans="1:10" s="71" customFormat="1" ht="12.75">
      <c r="A62" s="62"/>
      <c r="B62" s="63"/>
      <c r="C62" s="64"/>
      <c r="D62" s="88"/>
      <c r="E62" s="65">
        <v>423711</v>
      </c>
      <c r="F62" s="148">
        <v>5.1</v>
      </c>
      <c r="G62" s="65" t="s">
        <v>63</v>
      </c>
      <c r="H62" s="76">
        <v>1000000</v>
      </c>
      <c r="I62" s="77"/>
      <c r="J62" s="70">
        <f t="shared" si="1"/>
        <v>1000000</v>
      </c>
    </row>
    <row r="63" spans="1:10" s="71" customFormat="1" ht="12.75">
      <c r="A63" s="62"/>
      <c r="B63" s="63"/>
      <c r="C63" s="64"/>
      <c r="D63" s="88"/>
      <c r="E63" s="65">
        <v>423712</v>
      </c>
      <c r="F63" s="148">
        <v>5.11</v>
      </c>
      <c r="G63" s="65" t="s">
        <v>64</v>
      </c>
      <c r="H63" s="76">
        <v>500000</v>
      </c>
      <c r="I63" s="77"/>
      <c r="J63" s="70">
        <f t="shared" si="1"/>
        <v>500000</v>
      </c>
    </row>
    <row r="64" spans="1:10" s="71" customFormat="1" ht="12.75">
      <c r="A64" s="62"/>
      <c r="B64" s="63"/>
      <c r="C64" s="64"/>
      <c r="D64" s="64"/>
      <c r="E64" s="92">
        <v>423911</v>
      </c>
      <c r="F64" s="148">
        <v>5.12</v>
      </c>
      <c r="G64" s="92" t="s">
        <v>65</v>
      </c>
      <c r="H64" s="69">
        <v>350000</v>
      </c>
      <c r="I64" s="77"/>
      <c r="J64" s="149">
        <f t="shared" si="1"/>
        <v>350000</v>
      </c>
    </row>
    <row r="65" spans="1:10" s="71" customFormat="1" ht="14.25">
      <c r="A65" s="80">
        <v>6</v>
      </c>
      <c r="B65" s="81"/>
      <c r="C65" s="92"/>
      <c r="D65" s="150">
        <v>425000</v>
      </c>
      <c r="E65" s="83"/>
      <c r="F65" s="84"/>
      <c r="G65" s="95" t="s">
        <v>66</v>
      </c>
      <c r="H65" s="86">
        <f>+H66+H67+H69+H70+H68</f>
        <v>401238</v>
      </c>
      <c r="I65" s="86"/>
      <c r="J65" s="87">
        <f t="shared" si="1"/>
        <v>401238</v>
      </c>
    </row>
    <row r="66" spans="1:11" s="71" customFormat="1" ht="15">
      <c r="A66" s="62"/>
      <c r="B66" s="63"/>
      <c r="C66" s="64"/>
      <c r="D66" s="82"/>
      <c r="E66" s="151">
        <v>425116</v>
      </c>
      <c r="F66" s="152">
        <v>6.1</v>
      </c>
      <c r="G66" s="78" t="s">
        <v>67</v>
      </c>
      <c r="H66" s="68">
        <v>140000</v>
      </c>
      <c r="I66" s="153"/>
      <c r="J66" s="154">
        <f t="shared" si="1"/>
        <v>140000</v>
      </c>
      <c r="K66" s="123"/>
    </row>
    <row r="67" spans="1:13" s="71" customFormat="1" ht="12.75">
      <c r="A67" s="62"/>
      <c r="B67" s="63"/>
      <c r="C67" s="64"/>
      <c r="D67" s="88"/>
      <c r="E67" s="65">
        <v>425211</v>
      </c>
      <c r="F67" s="66">
        <v>6.2</v>
      </c>
      <c r="G67" s="65" t="s">
        <v>68</v>
      </c>
      <c r="H67" s="76">
        <v>50000</v>
      </c>
      <c r="I67" s="77"/>
      <c r="J67" s="70">
        <f t="shared" si="1"/>
        <v>50000</v>
      </c>
      <c r="M67" s="124"/>
    </row>
    <row r="68" spans="1:10" s="71" customFormat="1" ht="12.75">
      <c r="A68" s="62"/>
      <c r="B68" s="63"/>
      <c r="C68" s="64"/>
      <c r="D68" s="64"/>
      <c r="E68" s="65">
        <v>425223</v>
      </c>
      <c r="F68" s="152">
        <v>6.3</v>
      </c>
      <c r="G68" s="65" t="s">
        <v>69</v>
      </c>
      <c r="H68" s="155">
        <v>50000</v>
      </c>
      <c r="I68" s="77"/>
      <c r="J68" s="70">
        <f t="shared" si="1"/>
        <v>50000</v>
      </c>
    </row>
    <row r="69" spans="1:15" s="71" customFormat="1" ht="12.75">
      <c r="A69" s="62"/>
      <c r="B69" s="63"/>
      <c r="C69" s="64"/>
      <c r="D69" s="64"/>
      <c r="E69" s="65">
        <v>425224</v>
      </c>
      <c r="F69" s="66">
        <v>6.4</v>
      </c>
      <c r="G69" s="65" t="s">
        <v>70</v>
      </c>
      <c r="H69" s="155">
        <v>121238</v>
      </c>
      <c r="I69" s="77"/>
      <c r="J69" s="70">
        <f t="shared" si="1"/>
        <v>121238</v>
      </c>
      <c r="O69" s="124"/>
    </row>
    <row r="70" spans="1:10" s="71" customFormat="1" ht="39" thickBot="1">
      <c r="A70" s="97"/>
      <c r="B70" s="98"/>
      <c r="C70" s="99"/>
      <c r="D70" s="99"/>
      <c r="E70" s="102">
        <v>425291</v>
      </c>
      <c r="F70" s="156">
        <v>6.5</v>
      </c>
      <c r="G70" s="157" t="s">
        <v>71</v>
      </c>
      <c r="H70" s="158">
        <v>40000</v>
      </c>
      <c r="I70" s="104"/>
      <c r="J70" s="105">
        <f t="shared" si="1"/>
        <v>40000</v>
      </c>
    </row>
    <row r="71" spans="1:10" s="71" customFormat="1" ht="12.75">
      <c r="A71" s="106"/>
      <c r="B71" s="106"/>
      <c r="C71" s="88"/>
      <c r="D71" s="88"/>
      <c r="E71" s="88"/>
      <c r="F71" s="106"/>
      <c r="G71" s="159"/>
      <c r="H71" s="107"/>
      <c r="I71" s="107"/>
      <c r="J71" s="107"/>
    </row>
    <row r="72" spans="1:10" s="71" customFormat="1" ht="12.75">
      <c r="A72" s="106"/>
      <c r="B72" s="106"/>
      <c r="C72" s="88"/>
      <c r="D72" s="88"/>
      <c r="E72" s="88"/>
      <c r="F72" s="106"/>
      <c r="G72" s="159"/>
      <c r="H72" s="107"/>
      <c r="I72" s="107"/>
      <c r="J72" s="107"/>
    </row>
    <row r="73" spans="1:10" s="71" customFormat="1" ht="12.75">
      <c r="A73" s="106"/>
      <c r="B73" s="106"/>
      <c r="C73" s="88"/>
      <c r="D73" s="88"/>
      <c r="E73" s="88"/>
      <c r="F73" s="106"/>
      <c r="G73" s="159"/>
      <c r="H73" s="107"/>
      <c r="I73" s="107"/>
      <c r="J73" s="107"/>
    </row>
    <row r="74" spans="1:10" s="71" customFormat="1" ht="13.5" thickBot="1">
      <c r="A74" s="106"/>
      <c r="B74" s="106"/>
      <c r="C74" s="88"/>
      <c r="D74" s="88"/>
      <c r="E74" s="88"/>
      <c r="F74" s="106"/>
      <c r="G74" s="159"/>
      <c r="H74" s="107"/>
      <c r="I74" s="107"/>
      <c r="J74" s="107"/>
    </row>
    <row r="75" spans="1:10" s="71" customFormat="1" ht="51">
      <c r="A75" s="108" t="s">
        <v>19</v>
      </c>
      <c r="B75" s="109" t="s">
        <v>20</v>
      </c>
      <c r="C75" s="110" t="s">
        <v>21</v>
      </c>
      <c r="D75" s="110" t="s">
        <v>22</v>
      </c>
      <c r="E75" s="111" t="s">
        <v>23</v>
      </c>
      <c r="F75" s="112" t="s">
        <v>24</v>
      </c>
      <c r="G75" s="113" t="s">
        <v>43</v>
      </c>
      <c r="H75" s="111" t="s">
        <v>26</v>
      </c>
      <c r="I75" s="114" t="s">
        <v>27</v>
      </c>
      <c r="J75" s="115" t="s">
        <v>28</v>
      </c>
    </row>
    <row r="76" spans="1:10" s="71" customFormat="1" ht="12.75">
      <c r="A76" s="116">
        <v>1</v>
      </c>
      <c r="B76" s="117">
        <v>2</v>
      </c>
      <c r="C76" s="160">
        <v>3</v>
      </c>
      <c r="D76" s="118">
        <v>4</v>
      </c>
      <c r="E76" s="119">
        <v>5</v>
      </c>
      <c r="F76" s="118">
        <v>6</v>
      </c>
      <c r="G76" s="66">
        <v>7</v>
      </c>
      <c r="H76" s="66">
        <v>8</v>
      </c>
      <c r="I76" s="66">
        <v>9</v>
      </c>
      <c r="J76" s="120">
        <v>10</v>
      </c>
    </row>
    <row r="77" spans="1:10" s="71" customFormat="1" ht="12.75">
      <c r="A77" s="161">
        <v>7</v>
      </c>
      <c r="B77" s="63" t="s">
        <v>29</v>
      </c>
      <c r="C77" s="125">
        <v>110</v>
      </c>
      <c r="D77" s="162">
        <v>426000</v>
      </c>
      <c r="E77" s="119"/>
      <c r="F77" s="118"/>
      <c r="G77" s="163" t="s">
        <v>72</v>
      </c>
      <c r="H77" s="164">
        <f>SUM(H78:H85)</f>
        <v>3200000</v>
      </c>
      <c r="I77" s="125"/>
      <c r="J77" s="165">
        <f>+H77</f>
        <v>3200000</v>
      </c>
    </row>
    <row r="78" spans="1:11" s="71" customFormat="1" ht="12.75">
      <c r="A78" s="62"/>
      <c r="B78" s="63"/>
      <c r="C78" s="64"/>
      <c r="D78" s="88"/>
      <c r="E78" s="147">
        <v>426111</v>
      </c>
      <c r="F78" s="66">
        <v>7.1</v>
      </c>
      <c r="G78" s="65" t="s">
        <v>73</v>
      </c>
      <c r="H78" s="76">
        <v>2350000</v>
      </c>
      <c r="I78" s="77"/>
      <c r="J78" s="70">
        <f>+H78</f>
        <v>2350000</v>
      </c>
      <c r="K78" s="123"/>
    </row>
    <row r="79" spans="1:10" s="71" customFormat="1" ht="12.75">
      <c r="A79" s="62"/>
      <c r="B79" s="63"/>
      <c r="C79" s="64"/>
      <c r="D79" s="88"/>
      <c r="E79" s="65">
        <v>426131</v>
      </c>
      <c r="F79" s="66">
        <v>7.2</v>
      </c>
      <c r="G79" s="65" t="s">
        <v>74</v>
      </c>
      <c r="H79" s="155">
        <v>0</v>
      </c>
      <c r="I79" s="77"/>
      <c r="J79" s="70">
        <f aca="true" t="shared" si="2" ref="J79:J90">+H79</f>
        <v>0</v>
      </c>
    </row>
    <row r="80" spans="1:10" s="71" customFormat="1" ht="12.75">
      <c r="A80" s="62"/>
      <c r="B80" s="63"/>
      <c r="C80" s="64"/>
      <c r="D80" s="88"/>
      <c r="E80" s="147">
        <v>426191</v>
      </c>
      <c r="F80" s="66">
        <v>7.3</v>
      </c>
      <c r="G80" s="65" t="s">
        <v>75</v>
      </c>
      <c r="H80" s="155">
        <v>100000</v>
      </c>
      <c r="I80" s="77"/>
      <c r="J80" s="70">
        <f t="shared" si="2"/>
        <v>100000</v>
      </c>
    </row>
    <row r="81" spans="1:11" s="71" customFormat="1" ht="12.75">
      <c r="A81" s="62"/>
      <c r="B81" s="63"/>
      <c r="C81" s="64"/>
      <c r="D81" s="88"/>
      <c r="E81" s="65">
        <v>426411</v>
      </c>
      <c r="F81" s="66">
        <v>7.4</v>
      </c>
      <c r="G81" s="65" t="s">
        <v>76</v>
      </c>
      <c r="H81" s="155">
        <v>165000</v>
      </c>
      <c r="I81" s="77"/>
      <c r="J81" s="70">
        <f t="shared" si="2"/>
        <v>165000</v>
      </c>
      <c r="K81" s="166"/>
    </row>
    <row r="82" spans="1:10" s="71" customFormat="1" ht="12.75">
      <c r="A82" s="62"/>
      <c r="B82" s="63"/>
      <c r="C82" s="64"/>
      <c r="D82" s="88"/>
      <c r="E82" s="65">
        <v>426412</v>
      </c>
      <c r="F82" s="66">
        <v>7.5</v>
      </c>
      <c r="G82" s="65" t="s">
        <v>77</v>
      </c>
      <c r="H82" s="155">
        <v>200000</v>
      </c>
      <c r="I82" s="77"/>
      <c r="J82" s="70">
        <f t="shared" si="2"/>
        <v>200000</v>
      </c>
    </row>
    <row r="83" spans="1:10" s="71" customFormat="1" ht="12.75">
      <c r="A83" s="62"/>
      <c r="B83" s="63"/>
      <c r="C83" s="64"/>
      <c r="D83" s="88"/>
      <c r="E83" s="65">
        <v>426413</v>
      </c>
      <c r="F83" s="66">
        <v>7.6</v>
      </c>
      <c r="G83" s="65" t="s">
        <v>78</v>
      </c>
      <c r="H83" s="155">
        <v>100000</v>
      </c>
      <c r="I83" s="77"/>
      <c r="J83" s="70">
        <f t="shared" si="2"/>
        <v>100000</v>
      </c>
    </row>
    <row r="84" spans="1:10" s="71" customFormat="1" ht="12.75">
      <c r="A84" s="62"/>
      <c r="B84" s="63"/>
      <c r="C84" s="64"/>
      <c r="D84" s="88"/>
      <c r="E84" s="78">
        <v>426911</v>
      </c>
      <c r="F84" s="66">
        <v>7.7</v>
      </c>
      <c r="G84" s="78" t="s">
        <v>79</v>
      </c>
      <c r="H84" s="167">
        <v>135000</v>
      </c>
      <c r="I84" s="77"/>
      <c r="J84" s="154">
        <f t="shared" si="2"/>
        <v>135000</v>
      </c>
    </row>
    <row r="85" spans="1:15" s="71" customFormat="1" ht="12.75">
      <c r="A85" s="168"/>
      <c r="B85" s="169"/>
      <c r="C85" s="170"/>
      <c r="D85" s="171"/>
      <c r="E85" s="73">
        <v>426913</v>
      </c>
      <c r="F85" s="66">
        <v>7.8</v>
      </c>
      <c r="G85" s="75" t="s">
        <v>80</v>
      </c>
      <c r="H85" s="138">
        <v>150000</v>
      </c>
      <c r="I85" s="172"/>
      <c r="J85" s="140">
        <f t="shared" si="2"/>
        <v>150000</v>
      </c>
      <c r="L85" s="142"/>
      <c r="M85" s="142"/>
      <c r="N85" s="173"/>
      <c r="O85" s="173"/>
    </row>
    <row r="86" spans="1:10" s="71" customFormat="1" ht="12.75">
      <c r="A86" s="80">
        <v>8</v>
      </c>
      <c r="B86" s="81"/>
      <c r="C86" s="92"/>
      <c r="D86" s="174">
        <v>465000</v>
      </c>
      <c r="E86" s="78"/>
      <c r="F86" s="152"/>
      <c r="G86" s="128" t="s">
        <v>81</v>
      </c>
      <c r="H86" s="175">
        <f>+H87</f>
        <v>450000</v>
      </c>
      <c r="I86" s="69"/>
      <c r="J86" s="176">
        <f t="shared" si="2"/>
        <v>450000</v>
      </c>
    </row>
    <row r="87" spans="1:11" s="71" customFormat="1" ht="12.75">
      <c r="A87" s="90"/>
      <c r="B87" s="152"/>
      <c r="C87" s="79"/>
      <c r="D87" s="177"/>
      <c r="E87" s="78">
        <v>465112</v>
      </c>
      <c r="F87" s="152">
        <v>8.1</v>
      </c>
      <c r="G87" s="78" t="s">
        <v>82</v>
      </c>
      <c r="H87" s="167">
        <v>450000</v>
      </c>
      <c r="I87" s="68"/>
      <c r="J87" s="154">
        <f t="shared" si="2"/>
        <v>450000</v>
      </c>
      <c r="K87" s="123"/>
    </row>
    <row r="88" spans="1:11" s="71" customFormat="1" ht="20.25">
      <c r="A88" s="62">
        <v>9</v>
      </c>
      <c r="B88" s="178"/>
      <c r="C88" s="179"/>
      <c r="D88" s="93">
        <v>481000</v>
      </c>
      <c r="E88" s="126"/>
      <c r="F88" s="127"/>
      <c r="G88" s="180" t="s">
        <v>83</v>
      </c>
      <c r="H88" s="181">
        <f>SUM(H89:H90)</f>
        <v>1528762</v>
      </c>
      <c r="I88" s="181"/>
      <c r="J88" s="130">
        <f t="shared" si="2"/>
        <v>1528762</v>
      </c>
      <c r="K88" s="121"/>
    </row>
    <row r="89" spans="1:10" s="71" customFormat="1" ht="25.5">
      <c r="A89" s="62"/>
      <c r="B89" s="63"/>
      <c r="C89" s="64"/>
      <c r="D89" s="72"/>
      <c r="E89" s="65">
        <v>481942</v>
      </c>
      <c r="F89" s="182">
        <v>9.1</v>
      </c>
      <c r="G89" s="183" t="s">
        <v>84</v>
      </c>
      <c r="H89" s="167">
        <v>901110</v>
      </c>
      <c r="I89" s="77"/>
      <c r="J89" s="70">
        <f t="shared" si="2"/>
        <v>901110</v>
      </c>
    </row>
    <row r="90" spans="1:10" s="71" customFormat="1" ht="39" thickBot="1">
      <c r="A90" s="97"/>
      <c r="B90" s="98"/>
      <c r="C90" s="99"/>
      <c r="D90" s="184"/>
      <c r="E90" s="102">
        <v>481991</v>
      </c>
      <c r="F90" s="185">
        <v>9.2</v>
      </c>
      <c r="G90" s="157" t="s">
        <v>85</v>
      </c>
      <c r="H90" s="103">
        <v>627652</v>
      </c>
      <c r="I90" s="186"/>
      <c r="J90" s="105">
        <f t="shared" si="2"/>
        <v>627652</v>
      </c>
    </row>
    <row r="91" spans="1:10" ht="12.75">
      <c r="A91" s="22"/>
      <c r="B91" s="22"/>
      <c r="C91" s="5"/>
      <c r="D91" s="5"/>
      <c r="E91" s="5"/>
      <c r="F91" s="22"/>
      <c r="G91" s="6"/>
      <c r="H91" s="187"/>
      <c r="I91" s="188"/>
      <c r="J91" s="188"/>
    </row>
    <row r="92" spans="1:10" ht="12.75">
      <c r="A92" s="22"/>
      <c r="B92" s="22"/>
      <c r="C92" s="5"/>
      <c r="D92" s="5"/>
      <c r="E92" s="5"/>
      <c r="F92" s="22" t="s">
        <v>86</v>
      </c>
      <c r="G92" s="6"/>
      <c r="H92" s="187"/>
      <c r="I92" s="188"/>
      <c r="J92" s="188"/>
    </row>
    <row r="93" spans="1:10" ht="12.75">
      <c r="A93" s="193" t="s">
        <v>87</v>
      </c>
      <c r="B93" s="193"/>
      <c r="C93" s="193"/>
      <c r="D93" s="193"/>
      <c r="E93" s="193"/>
      <c r="F93" s="193"/>
      <c r="G93" s="193"/>
      <c r="H93" s="193"/>
      <c r="I93" s="193"/>
      <c r="J93" s="193"/>
    </row>
    <row r="94" spans="1:10" ht="12.75">
      <c r="A94" s="193" t="s">
        <v>88</v>
      </c>
      <c r="B94" s="193"/>
      <c r="C94" s="193"/>
      <c r="D94" s="193"/>
      <c r="E94" s="193"/>
      <c r="F94" s="193"/>
      <c r="G94" s="193"/>
      <c r="H94" s="193"/>
      <c r="I94" s="193"/>
      <c r="J94" s="193"/>
    </row>
    <row r="95" spans="1:10" ht="12.75">
      <c r="A95" s="8"/>
      <c r="B95" s="8"/>
      <c r="C95" s="18"/>
      <c r="D95" s="18"/>
      <c r="E95" s="18"/>
      <c r="F95" s="8"/>
      <c r="G95" s="18"/>
      <c r="H95" s="18"/>
      <c r="I95" s="18"/>
      <c r="J95" s="18"/>
    </row>
    <row r="96" spans="1:10" ht="12.75">
      <c r="A96" s="22"/>
      <c r="B96" s="22"/>
      <c r="C96" s="5"/>
      <c r="D96" s="5"/>
      <c r="E96" s="6"/>
      <c r="F96" s="22" t="s">
        <v>89</v>
      </c>
      <c r="G96" s="6"/>
      <c r="H96" s="187"/>
      <c r="I96" s="188"/>
      <c r="J96" s="188"/>
    </row>
    <row r="97" spans="1:10" ht="12.75">
      <c r="A97" s="193" t="s">
        <v>90</v>
      </c>
      <c r="B97" s="193"/>
      <c r="C97" s="193"/>
      <c r="D97" s="193"/>
      <c r="E97" s="193"/>
      <c r="F97" s="193"/>
      <c r="G97" s="193"/>
      <c r="H97" s="193"/>
      <c r="I97" s="193"/>
      <c r="J97" s="193"/>
    </row>
    <row r="98" spans="1:10" ht="12.75">
      <c r="A98" s="18" t="s">
        <v>91</v>
      </c>
      <c r="B98" s="5"/>
      <c r="D98" s="18"/>
      <c r="E98" s="18"/>
      <c r="F98" s="8"/>
      <c r="G98" s="18"/>
      <c r="H98" s="18"/>
      <c r="I98" s="18"/>
      <c r="J98" s="18"/>
    </row>
    <row r="99" spans="1:10" ht="12.75">
      <c r="A99" s="8"/>
      <c r="B99" s="8"/>
      <c r="C99" s="18"/>
      <c r="D99" s="18"/>
      <c r="E99" s="18"/>
      <c r="F99" s="8"/>
      <c r="G99" s="18"/>
      <c r="H99" s="18"/>
      <c r="I99" s="18"/>
      <c r="J99" s="18"/>
    </row>
    <row r="100" spans="1:10" ht="15.75">
      <c r="A100" s="8"/>
      <c r="B100" s="8"/>
      <c r="C100" s="5"/>
      <c r="D100" s="189" t="s">
        <v>92</v>
      </c>
      <c r="E100" s="88"/>
      <c r="F100" s="106"/>
      <c r="G100" s="88"/>
      <c r="H100" s="187"/>
      <c r="I100" s="188"/>
      <c r="J100" s="6"/>
    </row>
    <row r="101" spans="1:10" s="4" customFormat="1" ht="12.75">
      <c r="A101" s="2"/>
      <c r="B101" s="2"/>
      <c r="C101" s="190"/>
      <c r="D101" s="194" t="s">
        <v>93</v>
      </c>
      <c r="E101" s="194"/>
      <c r="F101" s="194"/>
      <c r="G101" s="194"/>
      <c r="H101" s="187"/>
      <c r="I101" s="187"/>
      <c r="J101" s="3"/>
    </row>
    <row r="102" spans="1:10" ht="12.75">
      <c r="A102" s="8"/>
      <c r="B102" s="8"/>
      <c r="C102" s="5"/>
      <c r="D102" s="5"/>
      <c r="E102" s="6"/>
      <c r="F102" s="22"/>
      <c r="G102" s="3"/>
      <c r="H102" s="187"/>
      <c r="I102" s="188"/>
      <c r="J102" s="6"/>
    </row>
    <row r="103" spans="1:10" ht="12.75">
      <c r="A103" s="8"/>
      <c r="B103" s="8"/>
      <c r="C103" s="5"/>
      <c r="D103" s="5"/>
      <c r="E103" s="5"/>
      <c r="F103" s="8"/>
      <c r="G103" s="5"/>
      <c r="H103" s="187" t="s">
        <v>94</v>
      </c>
      <c r="I103" s="188"/>
      <c r="J103" s="6"/>
    </row>
    <row r="104" spans="1:10" ht="12.75">
      <c r="A104" s="8"/>
      <c r="B104" s="8"/>
      <c r="C104" s="5"/>
      <c r="D104" s="5"/>
      <c r="E104" s="5"/>
      <c r="F104" s="22"/>
      <c r="G104" s="191"/>
      <c r="H104" s="187" t="s">
        <v>95</v>
      </c>
      <c r="I104" s="188"/>
      <c r="J104" s="6"/>
    </row>
    <row r="105" spans="1:10" ht="12" customHeight="1">
      <c r="A105" s="8"/>
      <c r="B105" s="8"/>
      <c r="C105" s="5"/>
      <c r="D105" s="5"/>
      <c r="E105" s="5"/>
      <c r="F105" s="22"/>
      <c r="G105" s="191"/>
      <c r="H105" s="187"/>
      <c r="I105" s="188"/>
      <c r="J105" s="6"/>
    </row>
    <row r="106" spans="1:10" ht="12" customHeight="1">
      <c r="A106" s="8"/>
      <c r="B106" s="8"/>
      <c r="C106" s="5"/>
      <c r="D106" s="5"/>
      <c r="E106" s="5"/>
      <c r="F106" s="22"/>
      <c r="G106" s="191"/>
      <c r="H106" s="187"/>
      <c r="I106" s="188"/>
      <c r="J106" s="6"/>
    </row>
    <row r="107" spans="1:10" ht="12" customHeight="1">
      <c r="A107" s="8"/>
      <c r="B107" s="8"/>
      <c r="C107" s="5"/>
      <c r="D107" s="5"/>
      <c r="E107" s="5"/>
      <c r="F107" s="22"/>
      <c r="G107" s="191"/>
      <c r="H107" s="187"/>
      <c r="I107" s="188"/>
      <c r="J107" s="6"/>
    </row>
    <row r="108" spans="1:10" ht="12" customHeight="1">
      <c r="A108" s="8"/>
      <c r="B108" s="8"/>
      <c r="C108" s="5"/>
      <c r="D108" s="5"/>
      <c r="E108" s="5"/>
      <c r="F108" s="22"/>
      <c r="G108" s="191"/>
      <c r="H108" s="187"/>
      <c r="I108" s="188"/>
      <c r="J108" s="6"/>
    </row>
    <row r="109" spans="1:10" ht="12" customHeight="1">
      <c r="A109" s="8"/>
      <c r="B109" s="8"/>
      <c r="C109" s="5"/>
      <c r="D109" s="5"/>
      <c r="E109" s="5"/>
      <c r="F109" s="22"/>
      <c r="G109" s="191"/>
      <c r="H109" s="187"/>
      <c r="I109" s="188"/>
      <c r="J109" s="6"/>
    </row>
    <row r="110" spans="1:10" ht="12" customHeight="1">
      <c r="A110" s="8"/>
      <c r="B110" s="8"/>
      <c r="C110" s="5"/>
      <c r="D110" s="5"/>
      <c r="E110" s="5"/>
      <c r="F110" s="22"/>
      <c r="G110" s="191"/>
      <c r="H110" s="187"/>
      <c r="I110" s="188"/>
      <c r="J110" s="6"/>
    </row>
    <row r="111" spans="1:10" ht="12" customHeight="1">
      <c r="A111" s="8"/>
      <c r="B111" s="8"/>
      <c r="C111" s="5"/>
      <c r="D111" s="5"/>
      <c r="E111" s="5"/>
      <c r="F111" s="22"/>
      <c r="G111" s="191"/>
      <c r="H111" s="187"/>
      <c r="I111" s="188"/>
      <c r="J111" s="6"/>
    </row>
    <row r="112" spans="1:10" ht="12" customHeight="1">
      <c r="A112" s="8"/>
      <c r="B112" s="8"/>
      <c r="C112" s="5"/>
      <c r="D112" s="5"/>
      <c r="E112" s="5"/>
      <c r="F112" s="22"/>
      <c r="G112" s="191"/>
      <c r="H112" s="187"/>
      <c r="I112" s="188"/>
      <c r="J112" s="6"/>
    </row>
    <row r="113" spans="1:10" ht="12" customHeight="1">
      <c r="A113" s="8"/>
      <c r="B113" s="8"/>
      <c r="C113" s="5"/>
      <c r="D113" s="5"/>
      <c r="E113" s="5"/>
      <c r="F113" s="22"/>
      <c r="G113" s="191"/>
      <c r="H113" s="187"/>
      <c r="I113" s="188"/>
      <c r="J113" s="6"/>
    </row>
    <row r="114" spans="1:10" ht="12" customHeight="1">
      <c r="A114" s="8"/>
      <c r="B114" s="8"/>
      <c r="C114" s="5"/>
      <c r="D114" s="5"/>
      <c r="E114" s="5"/>
      <c r="F114" s="22"/>
      <c r="G114" s="191"/>
      <c r="H114" s="187"/>
      <c r="I114" s="188"/>
      <c r="J114" s="6"/>
    </row>
    <row r="115" spans="1:10" ht="12" customHeight="1">
      <c r="A115" s="8"/>
      <c r="B115" s="8"/>
      <c r="C115" s="5"/>
      <c r="D115" s="5"/>
      <c r="E115" s="5"/>
      <c r="F115" s="22"/>
      <c r="G115" s="191"/>
      <c r="H115" s="187"/>
      <c r="I115" s="188"/>
      <c r="J115" s="6"/>
    </row>
    <row r="116" spans="1:10" ht="12" customHeight="1">
      <c r="A116" s="8"/>
      <c r="B116" s="8"/>
      <c r="C116" s="5"/>
      <c r="D116" s="5"/>
      <c r="E116" s="5"/>
      <c r="F116" s="22"/>
      <c r="G116" s="191"/>
      <c r="H116" s="187"/>
      <c r="I116" s="188"/>
      <c r="J116" s="6"/>
    </row>
    <row r="117" spans="1:10" ht="12" customHeight="1">
      <c r="A117" s="8"/>
      <c r="B117" s="8"/>
      <c r="C117" s="5"/>
      <c r="D117" s="5"/>
      <c r="E117" s="5"/>
      <c r="F117" s="22"/>
      <c r="G117" s="191"/>
      <c r="H117" s="187"/>
      <c r="I117" s="188"/>
      <c r="J117" s="6"/>
    </row>
    <row r="118" spans="1:10" ht="12" customHeight="1">
      <c r="A118" s="193"/>
      <c r="B118" s="193"/>
      <c r="C118" s="193"/>
      <c r="D118" s="193"/>
      <c r="E118" s="193"/>
      <c r="F118" s="193"/>
      <c r="G118" s="193"/>
      <c r="H118" s="187"/>
      <c r="I118" s="188"/>
      <c r="J118" s="6"/>
    </row>
    <row r="119" spans="1:10" ht="12" customHeight="1">
      <c r="A119" s="193"/>
      <c r="B119" s="193"/>
      <c r="C119" s="193"/>
      <c r="D119" s="193"/>
      <c r="E119" s="193"/>
      <c r="F119" s="193"/>
      <c r="G119" s="193"/>
      <c r="H119" s="187"/>
      <c r="I119" s="188"/>
      <c r="J119" s="6"/>
    </row>
    <row r="120" spans="1:10" ht="12" customHeight="1">
      <c r="A120" s="8"/>
      <c r="B120" s="8"/>
      <c r="C120" s="5"/>
      <c r="D120" s="5"/>
      <c r="E120" s="5"/>
      <c r="F120" s="22"/>
      <c r="G120" s="191"/>
      <c r="H120" s="187"/>
      <c r="I120" s="188"/>
      <c r="J120" s="6"/>
    </row>
    <row r="121" spans="1:10" ht="12" customHeight="1">
      <c r="A121" s="8"/>
      <c r="B121" s="8"/>
      <c r="C121" s="5"/>
      <c r="D121" s="5"/>
      <c r="E121" s="5"/>
      <c r="F121" s="22"/>
      <c r="G121" s="191"/>
      <c r="H121" s="187"/>
      <c r="I121" s="188"/>
      <c r="J121" s="6"/>
    </row>
    <row r="122" spans="1:10" ht="12" customHeight="1">
      <c r="A122" s="8"/>
      <c r="B122" s="8"/>
      <c r="C122" s="5"/>
      <c r="D122" s="5"/>
      <c r="E122" s="5"/>
      <c r="F122" s="22"/>
      <c r="G122" s="191"/>
      <c r="H122" s="187"/>
      <c r="I122" s="188"/>
      <c r="J122" s="6"/>
    </row>
    <row r="123" spans="1:10" ht="12" customHeight="1">
      <c r="A123" s="8"/>
      <c r="B123" s="8"/>
      <c r="C123" s="5"/>
      <c r="D123" s="5"/>
      <c r="E123" s="5"/>
      <c r="F123" s="22"/>
      <c r="G123" s="191"/>
      <c r="H123" s="187"/>
      <c r="I123" s="188"/>
      <c r="J123" s="6"/>
    </row>
    <row r="124" spans="1:10" ht="12" customHeight="1">
      <c r="A124" s="8"/>
      <c r="B124" s="8"/>
      <c r="C124" s="5"/>
      <c r="D124" s="5"/>
      <c r="E124" s="5"/>
      <c r="F124" s="22"/>
      <c r="G124" s="191"/>
      <c r="H124" s="187"/>
      <c r="I124" s="188"/>
      <c r="J124" s="6"/>
    </row>
    <row r="125" spans="1:10" ht="12" customHeight="1">
      <c r="A125" s="8"/>
      <c r="B125" s="8"/>
      <c r="C125" s="5"/>
      <c r="D125" s="5"/>
      <c r="E125" s="5"/>
      <c r="F125" s="22"/>
      <c r="G125" s="191"/>
      <c r="H125" s="187"/>
      <c r="I125" s="188"/>
      <c r="J125" s="6"/>
    </row>
    <row r="126" spans="1:10" ht="12" customHeight="1">
      <c r="A126" s="8"/>
      <c r="B126" s="8"/>
      <c r="C126" s="5"/>
      <c r="D126" s="5"/>
      <c r="E126" s="5"/>
      <c r="F126" s="22"/>
      <c r="G126" s="191"/>
      <c r="H126" s="187"/>
      <c r="I126" s="188"/>
      <c r="J126" s="6"/>
    </row>
    <row r="127" spans="1:10" ht="12" customHeight="1">
      <c r="A127" s="8"/>
      <c r="B127" s="8"/>
      <c r="C127" s="5"/>
      <c r="D127" s="5"/>
      <c r="E127" s="5"/>
      <c r="F127" s="22"/>
      <c r="G127" s="191"/>
      <c r="H127" s="187"/>
      <c r="I127" s="188"/>
      <c r="J127" s="6"/>
    </row>
    <row r="128" spans="1:10" ht="12" customHeight="1">
      <c r="A128" s="8"/>
      <c r="B128" s="8"/>
      <c r="C128" s="5"/>
      <c r="D128" s="5"/>
      <c r="E128" s="5"/>
      <c r="F128" s="22"/>
      <c r="G128" s="191"/>
      <c r="H128" s="187"/>
      <c r="I128" s="188"/>
      <c r="J128" s="6"/>
    </row>
    <row r="129" spans="1:10" ht="12" customHeight="1">
      <c r="A129" s="8"/>
      <c r="B129" s="8"/>
      <c r="C129" s="5"/>
      <c r="D129" s="5"/>
      <c r="E129" s="5"/>
      <c r="F129" s="22"/>
      <c r="G129" s="191"/>
      <c r="H129" s="187"/>
      <c r="I129" s="188"/>
      <c r="J129" s="6"/>
    </row>
    <row r="130" spans="1:10" ht="12" customHeight="1">
      <c r="A130" s="8"/>
      <c r="B130" s="8"/>
      <c r="C130" s="5"/>
      <c r="D130" s="5"/>
      <c r="E130" s="5"/>
      <c r="F130" s="22"/>
      <c r="G130" s="191"/>
      <c r="H130" s="187"/>
      <c r="I130" s="188"/>
      <c r="J130" s="6"/>
    </row>
    <row r="131" spans="1:10" ht="12" customHeight="1">
      <c r="A131" s="8"/>
      <c r="B131" s="8"/>
      <c r="C131" s="5"/>
      <c r="D131" s="5"/>
      <c r="E131" s="5"/>
      <c r="F131" s="22"/>
      <c r="G131" s="191"/>
      <c r="H131" s="187"/>
      <c r="I131" s="188"/>
      <c r="J131" s="6"/>
    </row>
    <row r="132" spans="1:10" ht="12" customHeight="1">
      <c r="A132" s="8"/>
      <c r="B132" s="8"/>
      <c r="C132" s="5"/>
      <c r="D132" s="5"/>
      <c r="E132" s="5"/>
      <c r="F132" s="22"/>
      <c r="G132" s="191"/>
      <c r="H132" s="187"/>
      <c r="I132" s="188"/>
      <c r="J132" s="6"/>
    </row>
    <row r="133" spans="1:10" ht="12" customHeight="1">
      <c r="A133" s="8"/>
      <c r="B133" s="8"/>
      <c r="C133" s="5"/>
      <c r="D133" s="5"/>
      <c r="E133" s="5"/>
      <c r="F133" s="22"/>
      <c r="G133" s="191"/>
      <c r="H133" s="187"/>
      <c r="I133" s="188"/>
      <c r="J133" s="6"/>
    </row>
    <row r="134" spans="1:10" ht="12" customHeight="1">
      <c r="A134" s="8"/>
      <c r="B134" s="8"/>
      <c r="C134" s="5"/>
      <c r="D134" s="5"/>
      <c r="E134" s="5"/>
      <c r="F134" s="22"/>
      <c r="G134" s="191"/>
      <c r="H134" s="187"/>
      <c r="I134" s="188"/>
      <c r="J134" s="6"/>
    </row>
    <row r="141" spans="1:10" ht="12" customHeight="1">
      <c r="A141" s="8"/>
      <c r="B141" s="8"/>
      <c r="C141" s="5"/>
      <c r="D141" s="5"/>
      <c r="E141" s="5"/>
      <c r="F141" s="22"/>
      <c r="G141" s="191"/>
      <c r="H141" s="187"/>
      <c r="I141" s="188"/>
      <c r="J141" s="6"/>
    </row>
    <row r="142" spans="1:10" ht="12" customHeight="1">
      <c r="A142" s="8"/>
      <c r="B142" s="8"/>
      <c r="C142" s="5"/>
      <c r="D142" s="5"/>
      <c r="E142" s="5"/>
      <c r="F142" s="22"/>
      <c r="G142" s="191"/>
      <c r="H142" s="187"/>
      <c r="I142" s="188"/>
      <c r="J142" s="6"/>
    </row>
    <row r="143" spans="1:10" ht="12" customHeight="1">
      <c r="A143" s="8"/>
      <c r="B143" s="8"/>
      <c r="C143" s="5"/>
      <c r="D143" s="5"/>
      <c r="E143" s="5"/>
      <c r="F143" s="22"/>
      <c r="G143" s="191"/>
      <c r="H143" s="187"/>
      <c r="I143" s="188"/>
      <c r="J143" s="6"/>
    </row>
    <row r="144" spans="1:10" ht="12" customHeight="1">
      <c r="A144" s="8"/>
      <c r="B144" s="8"/>
      <c r="C144" s="5"/>
      <c r="D144" s="5"/>
      <c r="E144" s="5"/>
      <c r="F144" s="22"/>
      <c r="G144" s="191"/>
      <c r="H144" s="187"/>
      <c r="I144" s="188"/>
      <c r="J144" s="6"/>
    </row>
    <row r="145" spans="1:10" ht="12" customHeight="1">
      <c r="A145" s="9"/>
      <c r="B145" s="8"/>
      <c r="C145" s="5"/>
      <c r="D145" s="5"/>
      <c r="E145" s="5"/>
      <c r="F145" s="22"/>
      <c r="G145" s="191"/>
      <c r="H145" s="187"/>
      <c r="I145" s="188"/>
      <c r="J145" s="6"/>
    </row>
    <row r="146" spans="1:10" ht="12" customHeight="1">
      <c r="A146" s="192" t="s">
        <v>96</v>
      </c>
      <c r="B146" s="192"/>
      <c r="C146" s="192"/>
      <c r="D146" s="192"/>
      <c r="E146" s="5"/>
      <c r="F146" s="22"/>
      <c r="G146" s="191"/>
      <c r="H146" s="187"/>
      <c r="I146" s="188"/>
      <c r="J146" s="6"/>
    </row>
    <row r="147" spans="1:10" ht="12" customHeight="1">
      <c r="A147" s="9"/>
      <c r="B147" s="8"/>
      <c r="C147" s="5"/>
      <c r="D147" s="5"/>
      <c r="E147" s="5"/>
      <c r="F147" s="22"/>
      <c r="G147" s="191"/>
      <c r="H147" s="187"/>
      <c r="I147" s="188"/>
      <c r="J147" s="6"/>
    </row>
    <row r="148" spans="1:10" ht="12" customHeight="1">
      <c r="A148" s="9"/>
      <c r="B148" s="8"/>
      <c r="C148" s="5"/>
      <c r="D148" s="5"/>
      <c r="E148" s="5"/>
      <c r="F148" s="22"/>
      <c r="G148" s="191"/>
      <c r="H148" s="187"/>
      <c r="I148" s="188"/>
      <c r="J148" s="6"/>
    </row>
    <row r="149" ht="12.75">
      <c r="A149" s="192"/>
    </row>
    <row r="150" spans="1:10" ht="12" customHeight="1">
      <c r="A150" s="8"/>
      <c r="B150" s="8"/>
      <c r="C150" s="5"/>
      <c r="D150" s="5"/>
      <c r="E150" s="5"/>
      <c r="F150" s="22"/>
      <c r="G150" s="191"/>
      <c r="H150" s="187"/>
      <c r="I150" s="188"/>
      <c r="J150" s="6"/>
    </row>
    <row r="151" spans="1:10" ht="12" customHeight="1">
      <c r="A151" s="8"/>
      <c r="B151" s="8"/>
      <c r="C151" s="5"/>
      <c r="D151" s="5"/>
      <c r="E151" s="5"/>
      <c r="F151" s="22"/>
      <c r="G151" s="191"/>
      <c r="H151" s="187"/>
      <c r="I151" s="188"/>
      <c r="J151" s="6"/>
    </row>
    <row r="152" spans="1:10" ht="12" customHeight="1">
      <c r="A152" s="8"/>
      <c r="B152" s="8"/>
      <c r="C152" s="5"/>
      <c r="D152" s="5"/>
      <c r="E152" s="5"/>
      <c r="F152" s="22"/>
      <c r="G152" s="191"/>
      <c r="H152" s="187"/>
      <c r="I152" s="188"/>
      <c r="J152" s="6"/>
    </row>
    <row r="153" spans="1:10" ht="12" customHeight="1">
      <c r="A153" s="8"/>
      <c r="B153" s="8"/>
      <c r="C153" s="5"/>
      <c r="D153" s="5"/>
      <c r="E153" s="5"/>
      <c r="F153" s="22"/>
      <c r="G153" s="191"/>
      <c r="H153" s="187"/>
      <c r="I153" s="188"/>
      <c r="J153" s="6"/>
    </row>
    <row r="154" spans="1:10" ht="12" customHeight="1">
      <c r="A154" s="8"/>
      <c r="B154" s="8"/>
      <c r="C154" s="5"/>
      <c r="D154" s="5"/>
      <c r="E154" s="5"/>
      <c r="F154" s="22"/>
      <c r="G154" s="191"/>
      <c r="H154" s="187"/>
      <c r="I154" s="188"/>
      <c r="J154" s="6"/>
    </row>
    <row r="155" spans="1:10" ht="12" customHeight="1">
      <c r="A155" s="8"/>
      <c r="B155" s="8"/>
      <c r="C155" s="5"/>
      <c r="D155" s="5"/>
      <c r="E155" s="5"/>
      <c r="F155" s="22"/>
      <c r="G155" s="191"/>
      <c r="H155" s="187"/>
      <c r="I155" s="188"/>
      <c r="J155" s="6"/>
    </row>
    <row r="156" spans="1:10" ht="12" customHeight="1">
      <c r="A156" s="8"/>
      <c r="B156" s="8"/>
      <c r="C156" s="5"/>
      <c r="D156" s="5"/>
      <c r="E156" s="5"/>
      <c r="F156" s="22"/>
      <c r="G156" s="191"/>
      <c r="H156" s="187"/>
      <c r="I156" s="188"/>
      <c r="J156" s="6"/>
    </row>
    <row r="157" spans="1:10" ht="12" customHeight="1">
      <c r="A157" s="8"/>
      <c r="B157" s="8"/>
      <c r="C157" s="5"/>
      <c r="D157" s="5"/>
      <c r="E157" s="5"/>
      <c r="F157" s="22"/>
      <c r="G157" s="191"/>
      <c r="H157" s="187"/>
      <c r="I157" s="188"/>
      <c r="J157" s="6"/>
    </row>
    <row r="158" spans="1:10" ht="12" customHeight="1">
      <c r="A158" s="8"/>
      <c r="B158" s="8"/>
      <c r="C158" s="5"/>
      <c r="D158" s="5"/>
      <c r="E158" s="5"/>
      <c r="F158" s="22"/>
      <c r="G158" s="191"/>
      <c r="H158" s="187"/>
      <c r="I158" s="188"/>
      <c r="J158" s="6"/>
    </row>
    <row r="159" spans="1:10" ht="12" customHeight="1">
      <c r="A159" s="8"/>
      <c r="B159" s="8"/>
      <c r="C159" s="5"/>
      <c r="D159" s="5"/>
      <c r="E159" s="5"/>
      <c r="F159" s="22"/>
      <c r="G159" s="191"/>
      <c r="H159" s="187"/>
      <c r="I159" s="188"/>
      <c r="J159" s="6"/>
    </row>
    <row r="160" spans="1:10" ht="12" customHeight="1">
      <c r="A160" s="8"/>
      <c r="B160" s="8"/>
      <c r="C160" s="5"/>
      <c r="D160" s="5"/>
      <c r="E160" s="5"/>
      <c r="F160" s="22"/>
      <c r="G160" s="191"/>
      <c r="H160" s="187"/>
      <c r="I160" s="188"/>
      <c r="J160" s="6"/>
    </row>
    <row r="161" spans="1:10" ht="12" customHeight="1">
      <c r="A161" s="8"/>
      <c r="B161" s="8"/>
      <c r="C161" s="5"/>
      <c r="D161" s="5"/>
      <c r="E161" s="5"/>
      <c r="F161" s="22"/>
      <c r="G161" s="191"/>
      <c r="H161" s="187"/>
      <c r="I161" s="188"/>
      <c r="J161" s="6"/>
    </row>
    <row r="162" spans="1:10" ht="12" customHeight="1">
      <c r="A162" s="8"/>
      <c r="B162" s="8"/>
      <c r="C162" s="5"/>
      <c r="D162" s="5"/>
      <c r="E162" s="5"/>
      <c r="F162" s="22"/>
      <c r="G162" s="191"/>
      <c r="H162" s="187"/>
      <c r="I162" s="188"/>
      <c r="J162" s="6"/>
    </row>
    <row r="163" spans="1:10" ht="12" customHeight="1">
      <c r="A163" s="8"/>
      <c r="B163" s="8"/>
      <c r="C163" s="5"/>
      <c r="D163" s="5"/>
      <c r="E163" s="5"/>
      <c r="F163" s="22"/>
      <c r="G163" s="191"/>
      <c r="H163" s="187"/>
      <c r="I163" s="188"/>
      <c r="J163" s="6"/>
    </row>
    <row r="164" spans="1:10" ht="12" customHeight="1">
      <c r="A164" s="8"/>
      <c r="B164" s="8"/>
      <c r="C164" s="5"/>
      <c r="D164" s="5"/>
      <c r="E164" s="5"/>
      <c r="F164" s="22"/>
      <c r="G164" s="191"/>
      <c r="H164" s="187"/>
      <c r="I164" s="188"/>
      <c r="J164" s="6"/>
    </row>
    <row r="165" spans="1:10" ht="12" customHeight="1">
      <c r="A165" s="8"/>
      <c r="B165" s="8"/>
      <c r="C165" s="5"/>
      <c r="D165" s="5"/>
      <c r="E165" s="5"/>
      <c r="F165" s="22"/>
      <c r="G165" s="191"/>
      <c r="H165" s="187"/>
      <c r="I165" s="188"/>
      <c r="J165" s="6"/>
    </row>
    <row r="166" spans="1:10" ht="12" customHeight="1">
      <c r="A166" s="8"/>
      <c r="B166" s="8"/>
      <c r="C166" s="5"/>
      <c r="D166" s="5"/>
      <c r="E166" s="5"/>
      <c r="F166" s="22"/>
      <c r="G166" s="191"/>
      <c r="H166" s="187"/>
      <c r="I166" s="188"/>
      <c r="J166" s="6"/>
    </row>
    <row r="167" spans="1:10" ht="12" customHeight="1">
      <c r="A167" s="8"/>
      <c r="B167" s="8"/>
      <c r="C167" s="5"/>
      <c r="D167" s="5"/>
      <c r="E167" s="5"/>
      <c r="F167" s="22"/>
      <c r="G167" s="191"/>
      <c r="H167" s="187"/>
      <c r="I167" s="188"/>
      <c r="J167" s="6"/>
    </row>
    <row r="168" spans="1:10" ht="12" customHeight="1">
      <c r="A168" s="8"/>
      <c r="B168" s="8"/>
      <c r="C168" s="5"/>
      <c r="D168" s="5"/>
      <c r="E168" s="5"/>
      <c r="F168" s="22"/>
      <c r="G168" s="191"/>
      <c r="H168" s="187"/>
      <c r="I168" s="188"/>
      <c r="J168" s="6"/>
    </row>
    <row r="169" spans="1:10" ht="12" customHeight="1">
      <c r="A169" s="8"/>
      <c r="B169" s="8"/>
      <c r="C169" s="5"/>
      <c r="D169" s="5"/>
      <c r="E169" s="5"/>
      <c r="F169" s="22"/>
      <c r="G169" s="191"/>
      <c r="H169" s="187"/>
      <c r="I169" s="188"/>
      <c r="J169" s="6"/>
    </row>
    <row r="170" spans="1:10" ht="12" customHeight="1">
      <c r="A170" s="8"/>
      <c r="B170" s="8"/>
      <c r="C170" s="5"/>
      <c r="D170" s="5"/>
      <c r="E170" s="5"/>
      <c r="F170" s="22"/>
      <c r="G170" s="191"/>
      <c r="H170" s="187"/>
      <c r="I170" s="188"/>
      <c r="J170" s="6"/>
    </row>
    <row r="171" spans="1:10" ht="12" customHeight="1">
      <c r="A171" s="8"/>
      <c r="B171" s="8"/>
      <c r="C171" s="5"/>
      <c r="D171" s="5"/>
      <c r="E171" s="5"/>
      <c r="F171" s="22"/>
      <c r="G171" s="191"/>
      <c r="H171" s="187"/>
      <c r="I171" s="188"/>
      <c r="J171" s="6"/>
    </row>
    <row r="172" spans="1:10" ht="12" customHeight="1">
      <c r="A172" s="8"/>
      <c r="B172" s="8"/>
      <c r="C172" s="5"/>
      <c r="D172" s="5"/>
      <c r="E172" s="5"/>
      <c r="F172" s="22"/>
      <c r="G172" s="191"/>
      <c r="H172" s="187"/>
      <c r="I172" s="188"/>
      <c r="J172" s="6"/>
    </row>
    <row r="173" spans="1:10" ht="12" customHeight="1">
      <c r="A173" s="8"/>
      <c r="B173" s="8"/>
      <c r="C173" s="5"/>
      <c r="D173" s="5"/>
      <c r="E173" s="5"/>
      <c r="F173" s="22"/>
      <c r="G173" s="191"/>
      <c r="H173" s="187"/>
      <c r="I173" s="188"/>
      <c r="J173" s="6"/>
    </row>
    <row r="174" spans="1:10" ht="12" customHeight="1">
      <c r="A174" s="193"/>
      <c r="B174" s="193"/>
      <c r="C174" s="193"/>
      <c r="D174" s="193"/>
      <c r="E174" s="193"/>
      <c r="F174" s="193"/>
      <c r="G174" s="191"/>
      <c r="H174" s="187"/>
      <c r="I174" s="188"/>
      <c r="J174" s="6"/>
    </row>
    <row r="175" spans="1:10" ht="12" customHeight="1">
      <c r="A175" s="193"/>
      <c r="B175" s="193"/>
      <c r="C175" s="193"/>
      <c r="D175" s="193"/>
      <c r="E175" s="193"/>
      <c r="F175" s="193"/>
      <c r="G175" s="191"/>
      <c r="H175" s="187"/>
      <c r="I175" s="188"/>
      <c r="J175" s="6"/>
    </row>
    <row r="176" spans="1:10" ht="12" customHeight="1">
      <c r="A176" s="193"/>
      <c r="B176" s="193"/>
      <c r="C176" s="193"/>
      <c r="D176" s="193"/>
      <c r="E176" s="193"/>
      <c r="F176" s="193"/>
      <c r="G176" s="191"/>
      <c r="H176" s="187"/>
      <c r="I176" s="188"/>
      <c r="J176" s="6"/>
    </row>
    <row r="177" spans="1:10" ht="12" customHeight="1">
      <c r="A177" s="193"/>
      <c r="B177" s="193"/>
      <c r="C177" s="193"/>
      <c r="D177" s="193"/>
      <c r="E177" s="193"/>
      <c r="F177" s="193"/>
      <c r="G177" s="191"/>
      <c r="H177" s="187"/>
      <c r="I177" s="188"/>
      <c r="J177" s="6"/>
    </row>
    <row r="178" spans="1:10" ht="12" customHeight="1">
      <c r="A178" s="193"/>
      <c r="B178" s="193"/>
      <c r="C178" s="193"/>
      <c r="D178" s="193"/>
      <c r="E178" s="193"/>
      <c r="F178" s="193"/>
      <c r="G178" s="191"/>
      <c r="H178" s="187"/>
      <c r="I178" s="188"/>
      <c r="J178" s="6"/>
    </row>
    <row r="179" spans="7:10" ht="12" customHeight="1">
      <c r="G179" s="191"/>
      <c r="H179" s="187"/>
      <c r="I179" s="188"/>
      <c r="J179" s="6"/>
    </row>
    <row r="180" spans="1:6" ht="12.75">
      <c r="A180" s="193"/>
      <c r="B180" s="193"/>
      <c r="C180" s="193"/>
      <c r="D180" s="193"/>
      <c r="E180" s="193"/>
      <c r="F180" s="193"/>
    </row>
  </sheetData>
  <sheetProtection/>
  <mergeCells count="16">
    <mergeCell ref="A94:J94"/>
    <mergeCell ref="A2:G2"/>
    <mergeCell ref="F3:G3"/>
    <mergeCell ref="E4:H4"/>
    <mergeCell ref="E5:H5"/>
    <mergeCell ref="A93:J93"/>
    <mergeCell ref="A176:F176"/>
    <mergeCell ref="A177:F177"/>
    <mergeCell ref="A178:F178"/>
    <mergeCell ref="A180:F180"/>
    <mergeCell ref="A97:J97"/>
    <mergeCell ref="D101:G101"/>
    <mergeCell ref="A118:G118"/>
    <mergeCell ref="A119:G119"/>
    <mergeCell ref="A174:F174"/>
    <mergeCell ref="A175:F1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Jovanovic</dc:creator>
  <cp:keywords/>
  <dc:description/>
  <cp:lastModifiedBy>dikic</cp:lastModifiedBy>
  <dcterms:created xsi:type="dcterms:W3CDTF">2018-01-04T07:51:29Z</dcterms:created>
  <dcterms:modified xsi:type="dcterms:W3CDTF">2022-08-21T19:25:24Z</dcterms:modified>
  <cp:category/>
  <cp:version/>
  <cp:contentType/>
  <cp:contentStatus/>
</cp:coreProperties>
</file>