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jovanov\Desktop\PLAN 2019\planovi dk 03.12.2019\"/>
    </mc:Choice>
  </mc:AlternateContent>
  <xr:revisionPtr revIDLastSave="0" documentId="13_ncr:1_{405D23C1-6621-4C88-A477-D1068F8C81C9}" xr6:coauthVersionLast="45" xr6:coauthVersionMax="45" xr10:uidLastSave="{00000000-0000-0000-0000-000000000000}"/>
  <bookViews>
    <workbookView xWindow="-120" yWindow="-120" windowWidth="20730" windowHeight="11160" xr2:uid="{E806301A-E8A0-4276-942B-600F40FD8BE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2" i="1" l="1"/>
  <c r="J92" i="1" s="1"/>
  <c r="H91" i="1"/>
  <c r="J91" i="1" s="1"/>
  <c r="J89" i="1"/>
  <c r="J88" i="1"/>
  <c r="H87" i="1"/>
  <c r="J87" i="1" s="1"/>
  <c r="H84" i="1"/>
  <c r="J84" i="1" s="1"/>
  <c r="J82" i="1"/>
  <c r="H81" i="1"/>
  <c r="J81" i="1" s="1"/>
  <c r="J79" i="1"/>
  <c r="J78" i="1"/>
  <c r="J77" i="1"/>
  <c r="H76" i="1"/>
  <c r="J76" i="1" s="1"/>
  <c r="J73" i="1"/>
  <c r="H72" i="1"/>
  <c r="J72" i="1" s="1"/>
  <c r="J69" i="1"/>
  <c r="J68" i="1" s="1"/>
  <c r="H68" i="1"/>
  <c r="J67" i="1"/>
  <c r="J66" i="1" s="1"/>
  <c r="H66" i="1"/>
  <c r="J63" i="1"/>
  <c r="H62" i="1"/>
  <c r="J62" i="1" s="1"/>
  <c r="J61" i="1"/>
  <c r="J60" i="1"/>
  <c r="H59" i="1"/>
  <c r="J59" i="1" s="1"/>
  <c r="J58" i="1"/>
  <c r="J57" i="1"/>
  <c r="J56" i="1"/>
  <c r="J55" i="1"/>
  <c r="J54" i="1"/>
  <c r="J53" i="1"/>
  <c r="J52" i="1"/>
  <c r="H51" i="1"/>
  <c r="J51" i="1" s="1"/>
  <c r="J50" i="1"/>
  <c r="J49" i="1"/>
  <c r="J48" i="1"/>
  <c r="J47" i="1"/>
  <c r="J46" i="1"/>
  <c r="J45" i="1"/>
  <c r="H44" i="1"/>
  <c r="J44" i="1" s="1"/>
  <c r="J43" i="1"/>
  <c r="J42" i="1"/>
  <c r="J41" i="1"/>
  <c r="H40" i="1"/>
  <c r="J40" i="1" s="1"/>
  <c r="J39" i="1"/>
  <c r="H38" i="1"/>
  <c r="J38" i="1" s="1"/>
  <c r="J37" i="1"/>
  <c r="J36" i="1"/>
  <c r="H35" i="1"/>
  <c r="J35" i="1" s="1"/>
  <c r="J32" i="1"/>
  <c r="H31" i="1"/>
  <c r="J31" i="1" s="1"/>
  <c r="J30" i="1"/>
  <c r="J29" i="1"/>
  <c r="J28" i="1"/>
  <c r="J26" i="1"/>
  <c r="J25" i="1"/>
  <c r="J24" i="1"/>
  <c r="J23" i="1"/>
  <c r="J22" i="1"/>
  <c r="H21" i="1"/>
  <c r="J21" i="1" s="1"/>
  <c r="H27" i="1" l="1"/>
  <c r="J27" i="1" s="1"/>
  <c r="H83" i="1"/>
  <c r="J83" i="1" s="1"/>
  <c r="H90" i="1"/>
  <c r="J90" i="1" s="1"/>
  <c r="H15" i="1" l="1"/>
  <c r="H16" i="1" s="1"/>
</calcChain>
</file>

<file path=xl/sharedStrings.xml><?xml version="1.0" encoding="utf-8"?>
<sst xmlns="http://schemas.openxmlformats.org/spreadsheetml/2006/main" count="139" uniqueCount="108">
  <si>
    <t>На основу члана 11. Одлуке о буџету општине Параћин за 2019. године, број 400-1573/2018-01-II од 12.12.2018. године,</t>
  </si>
  <si>
    <t>Одлукa о изменама и допунама Одлуке о буџету општине Параћин за 2019. годину, број 400-1554/2019-II од 03.12.2019. године</t>
  </si>
  <si>
    <t>Начелница Управе за пољопривреду и локални економски развој, доноси</t>
  </si>
  <si>
    <t xml:space="preserve">ОДЛУКУ О </t>
  </si>
  <si>
    <t xml:space="preserve"> ИЗМЕНАМА И ДОПУНАМА ОДЛУКЕ О ФИНАНСИЈСКОМ  ПЛАНУ</t>
  </si>
  <si>
    <t xml:space="preserve">           УПРАВЕ ЗА ПОЉОПРИВРЕДУ И ЛЕР ЗА 2019. ГОДИНУ</t>
  </si>
  <si>
    <t>Члан 1.</t>
  </si>
  <si>
    <r>
      <t>У чл.1 финансијска  средстава износ од  "27.800.000,00  динара" замењује се износом ''</t>
    </r>
    <r>
      <rPr>
        <sz val="10"/>
        <rFont val="Cir Times"/>
      </rPr>
      <t>20.028.000,00</t>
    </r>
    <r>
      <rPr>
        <sz val="10"/>
        <color indexed="10"/>
        <rFont val="Cir Times"/>
      </rPr>
      <t xml:space="preserve"> </t>
    </r>
    <r>
      <rPr>
        <sz val="10"/>
        <rFont val="Cir Times"/>
        <family val="1"/>
      </rPr>
      <t xml:space="preserve">динара'' </t>
    </r>
  </si>
  <si>
    <t xml:space="preserve"> </t>
  </si>
  <si>
    <t>Члан 2.</t>
  </si>
  <si>
    <t>Члан  2.  Плана мења се  и гласи:</t>
  </si>
  <si>
    <t xml:space="preserve">Примања Управе за пољопривреду и ЛЕР, у укупном износу од  20.028.000,00 динара, распоређују се по изворима финансирања, и то: </t>
  </si>
  <si>
    <t>Ред.бр.</t>
  </si>
  <si>
    <t>Фонд</t>
  </si>
  <si>
    <t xml:space="preserve">             П р и м а њ а</t>
  </si>
  <si>
    <t>И з н о с</t>
  </si>
  <si>
    <t>01</t>
  </si>
  <si>
    <t>Приходи из буџета</t>
  </si>
  <si>
    <t xml:space="preserve">   Укупна  примања</t>
  </si>
  <si>
    <t>Члан 3.</t>
  </si>
  <si>
    <t>Средства у укупном износу од  20.028.000,00 динара,распоређују се на расходе по програмској, функционалној и економској класификацији, и то:</t>
  </si>
  <si>
    <t>Ред.бр</t>
  </si>
  <si>
    <t>Програмска класификација</t>
  </si>
  <si>
    <t>Функц</t>
  </si>
  <si>
    <t>Група  кон</t>
  </si>
  <si>
    <t>Суб-аналитика</t>
  </si>
  <si>
    <t>Глава</t>
  </si>
  <si>
    <t>Опис</t>
  </si>
  <si>
    <t>Средст.из буџета.</t>
  </si>
  <si>
    <t>Остали извори</t>
  </si>
  <si>
    <t>Укупна средства</t>
  </si>
  <si>
    <t>0602-0001</t>
  </si>
  <si>
    <t>Плате и додаци  запослених</t>
  </si>
  <si>
    <t>Плата по основу цене рада</t>
  </si>
  <si>
    <t xml:space="preserve">Додатак за рад дужи од пуног рад времена </t>
  </si>
  <si>
    <t>Додатак за време проведено на раду(мр)</t>
  </si>
  <si>
    <t>Накнада зараде за боловање до 30 дана</t>
  </si>
  <si>
    <t>Накнада зараде за време год. одмора</t>
  </si>
  <si>
    <t>Социј.допр. на терет послодавца</t>
  </si>
  <si>
    <t>Допринос за ПИО</t>
  </si>
  <si>
    <t>Допринос за здравство</t>
  </si>
  <si>
    <t>Допринос за незапосленост</t>
  </si>
  <si>
    <t>Накнаде у натури</t>
  </si>
  <si>
    <t>Поклони за децу запослених</t>
  </si>
  <si>
    <t>Социјална давања запосленима</t>
  </si>
  <si>
    <t>Боловање преко 30 дана</t>
  </si>
  <si>
    <t>Помоћ у медицинском лечењу</t>
  </si>
  <si>
    <t>Накнаде трошкова за запослене</t>
  </si>
  <si>
    <t>Накнаде за превоз на посао и са посла</t>
  </si>
  <si>
    <t>Стални  трошкови</t>
  </si>
  <si>
    <t>Телефони</t>
  </si>
  <si>
    <t>Усл. мобилног телефона</t>
  </si>
  <si>
    <t>Осигурње запослених</t>
  </si>
  <si>
    <t>Трошкови  путовања</t>
  </si>
  <si>
    <t>Трошк. дневница за служб. пут у земљи</t>
  </si>
  <si>
    <t>Остали трошк. за послов. путов у земљи</t>
  </si>
  <si>
    <t>Трошк. дневн. служб пут у иностранство</t>
  </si>
  <si>
    <t>Тр.превоза за служб.пут у иностр.</t>
  </si>
  <si>
    <t>Тр.смештаја  на службеном путу у иностранство</t>
  </si>
  <si>
    <t>Остали трошк служб пут у иностранство</t>
  </si>
  <si>
    <t>Услуге по уговору</t>
  </si>
  <si>
    <t>Услуге превођења</t>
  </si>
  <si>
    <t>Котизација за семинаре</t>
  </si>
  <si>
    <t>Остале услуге штампања</t>
  </si>
  <si>
    <t>Услуге рекламирања - билборди</t>
  </si>
  <si>
    <t>Објављив тендера и информативних oгласа</t>
  </si>
  <si>
    <t>Угоститељске услуге</t>
  </si>
  <si>
    <t>Поклони</t>
  </si>
  <si>
    <t>Материјал</t>
  </si>
  <si>
    <t>Канцеларијски материјал</t>
  </si>
  <si>
    <t>Остали администарт.материјал</t>
  </si>
  <si>
    <t>Остале дотације и трансфери</t>
  </si>
  <si>
    <t>Остале текуће дотације по закону</t>
  </si>
  <si>
    <t>Машине и опрема</t>
  </si>
  <si>
    <t>Штампачи</t>
  </si>
  <si>
    <t>Нематеријална имовина</t>
  </si>
  <si>
    <t>Лиценце</t>
  </si>
  <si>
    <t>0101-0001</t>
  </si>
  <si>
    <t>Подршка за спровођење пољопривредне
политике у локалној заједници</t>
  </si>
  <si>
    <t>пољопривреда</t>
  </si>
  <si>
    <t>Текуће поправке и одржавање</t>
  </si>
  <si>
    <t>Текуће поправке и одржавање осталих објеката</t>
  </si>
  <si>
    <t>0101-0002</t>
  </si>
  <si>
    <t>Мере подршке руралном развоју</t>
  </si>
  <si>
    <t>Остале опште услуге</t>
  </si>
  <si>
    <t>Остале стручне услуге</t>
  </si>
  <si>
    <t>Стручна литер.за редовне потребе запослених</t>
  </si>
  <si>
    <t>Субвенције јавним нефинансијским предузећима и организацијама</t>
  </si>
  <si>
    <t>Текуће субвенције за пољопривреду</t>
  </si>
  <si>
    <t>0101-П1</t>
  </si>
  <si>
    <t>Комасација у Доњем Видиву</t>
  </si>
  <si>
    <t>Накнаде члановима комисије</t>
  </si>
  <si>
    <t>Специјализоване услуге</t>
  </si>
  <si>
    <t>Геодетске услуге</t>
  </si>
  <si>
    <t>Остале специјализоване услуге:</t>
  </si>
  <si>
    <t>Члан  4.</t>
  </si>
  <si>
    <t>Средства  распоређена овим Планом, за које се утврди да у току   2019. године, неће бити у целости извршена могу се распоредити  за извршење</t>
  </si>
  <si>
    <t>других  расхода у оквиру исте групе  конта. Одлуку  о  расподели средстава из става 1, овог члана, доноси Начелница Управе за пољопривредуи ЛЕР .</t>
  </si>
  <si>
    <t>Члан  5.</t>
  </si>
  <si>
    <t>План  ступа  на  снагу  наредног дана од дана објављивања на огласној табли  општине Параћин. Одлуку  о  расподели средстава из става 1, овог члана,</t>
  </si>
  <si>
    <t xml:space="preserve"> доноси Начелница Управе за пољопривреду и ЛЕР општине   Параћин.</t>
  </si>
  <si>
    <t>УПРАВА ЗА ПОЉОПРИВРЕДУ И ЛЕР</t>
  </si>
  <si>
    <t>Број: 400-1575/2019-VII-01   од  05.12.2019.године</t>
  </si>
  <si>
    <t xml:space="preserve">                              </t>
  </si>
  <si>
    <t>НАЧЕЛНИЦА</t>
  </si>
  <si>
    <t>УПРАВЕ ЗА ПОЉОПРИВРЕДУ И ЛЕР</t>
  </si>
  <si>
    <t>Славка Јовановић, дипл.инг.попљ.</t>
  </si>
  <si>
    <t>prom aprop 400-806/2018-V-01 od 04.12.2019.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</si>
</sst>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"/>
    <numFmt numFmtId="166" formatCode="0.0"/>
  </numFmts>
  <fonts count="2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38"/>
    </font>
    <font>
      <sz val="10"/>
      <name val="Arial"/>
      <family val="2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name val="Times New Roman"/>
      <family val="1"/>
    </font>
    <font>
      <sz val="10"/>
      <name val="Cir Times"/>
      <family val="1"/>
    </font>
    <font>
      <sz val="10"/>
      <name val="Cir Times"/>
    </font>
    <font>
      <sz val="10"/>
      <color indexed="10"/>
      <name val="Cir Times"/>
    </font>
    <font>
      <b/>
      <sz val="11"/>
      <name val="Times New Roman"/>
      <family val="1"/>
      <charset val="238"/>
    </font>
    <font>
      <b/>
      <sz val="10"/>
      <color indexed="10"/>
      <name val="Arial"/>
      <family val="2"/>
      <charset val="238"/>
    </font>
    <font>
      <b/>
      <sz val="11"/>
      <color indexed="1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name val="Times New Roman"/>
      <family val="1"/>
    </font>
    <font>
      <sz val="20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color indexed="10"/>
      <name val="Arial"/>
      <family val="2"/>
      <charset val="238"/>
    </font>
    <font>
      <sz val="10"/>
      <color indexed="10"/>
      <name val="Times New Roman"/>
      <family val="1"/>
    </font>
    <font>
      <sz val="10"/>
      <color indexed="10"/>
      <name val="Arial"/>
      <family val="2"/>
    </font>
    <font>
      <sz val="10"/>
      <color indexed="12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2"/>
      <color rgb="FFFF0000"/>
      <name val="Times New Roman"/>
      <family val="1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3" fillId="0" borderId="0" xfId="1"/>
    <xf numFmtId="0" fontId="8" fillId="0" borderId="0" xfId="0" applyFont="1"/>
    <xf numFmtId="0" fontId="4" fillId="0" borderId="0" xfId="0" applyFont="1" applyAlignment="1">
      <alignment horizontal="center"/>
    </xf>
    <xf numFmtId="0" fontId="2" fillId="0" borderId="0" xfId="1" applyFont="1"/>
    <xf numFmtId="0" fontId="8" fillId="0" borderId="0" xfId="1" applyFont="1" applyAlignment="1">
      <alignment horizontal="left"/>
    </xf>
    <xf numFmtId="0" fontId="4" fillId="0" borderId="0" xfId="1" applyFont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5" xfId="0" applyFont="1" applyBorder="1"/>
    <xf numFmtId="4" fontId="2" fillId="0" borderId="6" xfId="0" applyNumberFormat="1" applyFont="1" applyBorder="1"/>
    <xf numFmtId="0" fontId="2" fillId="0" borderId="7" xfId="0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/>
    <xf numFmtId="4" fontId="11" fillId="0" borderId="10" xfId="0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center"/>
    </xf>
    <xf numFmtId="0" fontId="5" fillId="2" borderId="12" xfId="0" applyFont="1" applyFill="1" applyBorder="1"/>
    <xf numFmtId="4" fontId="11" fillId="2" borderId="5" xfId="0" applyNumberFormat="1" applyFont="1" applyFill="1" applyBorder="1"/>
    <xf numFmtId="4" fontId="11" fillId="2" borderId="15" xfId="0" applyNumberFormat="1" applyFont="1" applyFill="1" applyBorder="1"/>
    <xf numFmtId="4" fontId="11" fillId="2" borderId="18" xfId="0" applyNumberFormat="1" applyFont="1" applyFill="1" applyBorder="1"/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/>
    <xf numFmtId="0" fontId="2" fillId="2" borderId="22" xfId="0" applyFont="1" applyFill="1" applyBorder="1"/>
    <xf numFmtId="0" fontId="2" fillId="2" borderId="22" xfId="0" applyFont="1" applyFill="1" applyBorder="1" applyAlignment="1">
      <alignment horizontal="center"/>
    </xf>
    <xf numFmtId="0" fontId="2" fillId="2" borderId="5" xfId="0" applyFont="1" applyFill="1" applyBorder="1"/>
    <xf numFmtId="4" fontId="2" fillId="2" borderId="5" xfId="0" applyNumberFormat="1" applyFont="1" applyFill="1" applyBorder="1"/>
    <xf numFmtId="4" fontId="2" fillId="2" borderId="22" xfId="0" applyNumberFormat="1" applyFont="1" applyFill="1" applyBorder="1"/>
    <xf numFmtId="4" fontId="2" fillId="2" borderId="18" xfId="0" applyNumberFormat="1" applyFont="1" applyFill="1" applyBorder="1"/>
    <xf numFmtId="3" fontId="0" fillId="0" borderId="0" xfId="0" applyNumberFormat="1"/>
    <xf numFmtId="164" fontId="0" fillId="0" borderId="0" xfId="0" applyNumberFormat="1"/>
    <xf numFmtId="0" fontId="2" fillId="2" borderId="23" xfId="0" applyFont="1" applyFill="1" applyBorder="1"/>
    <xf numFmtId="0" fontId="2" fillId="3" borderId="5" xfId="1" applyFont="1" applyFill="1" applyBorder="1" applyAlignment="1">
      <alignment horizontal="center"/>
    </xf>
    <xf numFmtId="0" fontId="2" fillId="3" borderId="5" xfId="1" applyFont="1" applyFill="1" applyBorder="1"/>
    <xf numFmtId="4" fontId="2" fillId="2" borderId="21" xfId="0" applyNumberFormat="1" applyFont="1" applyFill="1" applyBorder="1"/>
    <xf numFmtId="0" fontId="2" fillId="0" borderId="5" xfId="1" applyFont="1" applyBorder="1" applyAlignment="1">
      <alignment horizontal="right"/>
    </xf>
    <xf numFmtId="0" fontId="2" fillId="0" borderId="5" xfId="1" applyFont="1" applyBorder="1" applyAlignment="1">
      <alignment horizontal="center"/>
    </xf>
    <xf numFmtId="0" fontId="2" fillId="0" borderId="5" xfId="1" applyFont="1" applyBorder="1"/>
    <xf numFmtId="0" fontId="2" fillId="2" borderId="15" xfId="0" applyFont="1" applyFill="1" applyBorder="1"/>
    <xf numFmtId="0" fontId="5" fillId="2" borderId="12" xfId="0" applyFont="1" applyFill="1" applyBorder="1" applyAlignment="1">
      <alignment horizontal="center"/>
    </xf>
    <xf numFmtId="4" fontId="13" fillId="2" borderId="15" xfId="0" applyNumberFormat="1" applyFont="1" applyFill="1" applyBorder="1"/>
    <xf numFmtId="4" fontId="4" fillId="2" borderId="21" xfId="0" applyNumberFormat="1" applyFont="1" applyFill="1" applyBorder="1"/>
    <xf numFmtId="0" fontId="2" fillId="2" borderId="24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4" fontId="4" fillId="2" borderId="22" xfId="0" applyNumberFormat="1" applyFont="1" applyFill="1" applyBorder="1"/>
    <xf numFmtId="4" fontId="2" fillId="2" borderId="6" xfId="0" applyNumberFormat="1" applyFont="1" applyFill="1" applyBorder="1"/>
    <xf numFmtId="0" fontId="2" fillId="3" borderId="19" xfId="1" applyFont="1" applyFill="1" applyBorder="1" applyAlignment="1">
      <alignment horizontal="center"/>
    </xf>
    <xf numFmtId="0" fontId="0" fillId="3" borderId="0" xfId="0" applyFill="1"/>
    <xf numFmtId="0" fontId="2" fillId="3" borderId="21" xfId="1" applyFont="1" applyFill="1" applyBorder="1"/>
    <xf numFmtId="0" fontId="5" fillId="3" borderId="21" xfId="1" applyFont="1" applyFill="1" applyBorder="1" applyAlignment="1">
      <alignment horizontal="center"/>
    </xf>
    <xf numFmtId="0" fontId="5" fillId="3" borderId="22" xfId="1" applyFont="1" applyFill="1" applyBorder="1" applyAlignment="1">
      <alignment horizontal="left"/>
    </xf>
    <xf numFmtId="0" fontId="5" fillId="3" borderId="22" xfId="1" applyFont="1" applyFill="1" applyBorder="1" applyAlignment="1">
      <alignment horizontal="center"/>
    </xf>
    <xf numFmtId="0" fontId="5" fillId="3" borderId="22" xfId="1" applyFont="1" applyFill="1" applyBorder="1"/>
    <xf numFmtId="4" fontId="5" fillId="3" borderId="22" xfId="1" applyNumberFormat="1" applyFont="1" applyFill="1" applyBorder="1"/>
    <xf numFmtId="4" fontId="6" fillId="3" borderId="22" xfId="1" applyNumberFormat="1" applyFont="1" applyFill="1" applyBorder="1"/>
    <xf numFmtId="4" fontId="5" fillId="3" borderId="26" xfId="1" applyNumberFormat="1" applyFont="1" applyFill="1" applyBorder="1"/>
    <xf numFmtId="0" fontId="2" fillId="3" borderId="0" xfId="1" applyFont="1" applyFill="1"/>
    <xf numFmtId="0" fontId="3" fillId="3" borderId="0" xfId="1" applyFill="1"/>
    <xf numFmtId="0" fontId="2" fillId="3" borderId="25" xfId="0" applyFont="1" applyFill="1" applyBorder="1"/>
    <xf numFmtId="0" fontId="2" fillId="3" borderId="5" xfId="0" applyFont="1" applyFill="1" applyBorder="1"/>
    <xf numFmtId="0" fontId="2" fillId="3" borderId="5" xfId="0" applyFont="1" applyFill="1" applyBorder="1" applyAlignment="1">
      <alignment horizontal="center"/>
    </xf>
    <xf numFmtId="4" fontId="2" fillId="3" borderId="22" xfId="0" applyNumberFormat="1" applyFont="1" applyFill="1" applyBorder="1"/>
    <xf numFmtId="0" fontId="3" fillId="3" borderId="0" xfId="0" applyFont="1" applyFill="1"/>
    <xf numFmtId="0" fontId="5" fillId="2" borderId="21" xfId="0" applyFont="1" applyFill="1" applyBorder="1"/>
    <xf numFmtId="0" fontId="5" fillId="2" borderId="5" xfId="0" applyFont="1" applyFill="1" applyBorder="1"/>
    <xf numFmtId="4" fontId="6" fillId="2" borderId="21" xfId="0" applyNumberFormat="1" applyFont="1" applyFill="1" applyBorder="1"/>
    <xf numFmtId="0" fontId="2" fillId="3" borderId="0" xfId="0" applyFont="1" applyFill="1"/>
    <xf numFmtId="0" fontId="2" fillId="2" borderId="19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right" vertical="center"/>
    </xf>
    <xf numFmtId="0" fontId="15" fillId="2" borderId="20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left"/>
    </xf>
    <xf numFmtId="4" fontId="15" fillId="2" borderId="22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4" fontId="15" fillId="2" borderId="26" xfId="0" applyNumberFormat="1" applyFont="1" applyFill="1" applyBorder="1" applyAlignment="1">
      <alignment horizontal="right"/>
    </xf>
    <xf numFmtId="0" fontId="2" fillId="3" borderId="31" xfId="1" applyFont="1" applyFill="1" applyBorder="1"/>
    <xf numFmtId="0" fontId="16" fillId="0" borderId="0" xfId="0" applyFont="1"/>
    <xf numFmtId="0" fontId="5" fillId="2" borderId="22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center"/>
    </xf>
    <xf numFmtId="0" fontId="5" fillId="2" borderId="22" xfId="0" applyFont="1" applyFill="1" applyBorder="1"/>
    <xf numFmtId="4" fontId="11" fillId="2" borderId="22" xfId="0" applyNumberFormat="1" applyFont="1" applyFill="1" applyBorder="1"/>
    <xf numFmtId="4" fontId="13" fillId="2" borderId="22" xfId="0" applyNumberFormat="1" applyFont="1" applyFill="1" applyBorder="1"/>
    <xf numFmtId="4" fontId="11" fillId="2" borderId="33" xfId="0" applyNumberFormat="1" applyFont="1" applyFill="1" applyBorder="1"/>
    <xf numFmtId="4" fontId="11" fillId="2" borderId="0" xfId="0" applyNumberFormat="1" applyFont="1" applyFill="1"/>
    <xf numFmtId="0" fontId="0" fillId="2" borderId="0" xfId="0" applyFill="1"/>
    <xf numFmtId="0" fontId="2" fillId="2" borderId="0" xfId="0" applyFont="1" applyFill="1"/>
    <xf numFmtId="4" fontId="2" fillId="2" borderId="0" xfId="0" applyNumberFormat="1" applyFont="1" applyFill="1"/>
    <xf numFmtId="0" fontId="2" fillId="3" borderId="19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2" fillId="3" borderId="21" xfId="0" applyFont="1" applyFill="1" applyBorder="1"/>
    <xf numFmtId="4" fontId="2" fillId="3" borderId="5" xfId="0" applyNumberFormat="1" applyFont="1" applyFill="1" applyBorder="1"/>
    <xf numFmtId="4" fontId="4" fillId="3" borderId="21" xfId="0" applyNumberFormat="1" applyFont="1" applyFill="1" applyBorder="1"/>
    <xf numFmtId="4" fontId="2" fillId="3" borderId="18" xfId="0" applyNumberFormat="1" applyFont="1" applyFill="1" applyBorder="1"/>
    <xf numFmtId="3" fontId="0" fillId="3" borderId="0" xfId="0" applyNumberFormat="1" applyFill="1"/>
    <xf numFmtId="4" fontId="2" fillId="3" borderId="0" xfId="0" applyNumberFormat="1" applyFont="1" applyFill="1"/>
    <xf numFmtId="0" fontId="5" fillId="2" borderId="15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4" fontId="13" fillId="2" borderId="5" xfId="0" applyNumberFormat="1" applyFont="1" applyFill="1" applyBorder="1"/>
    <xf numFmtId="0" fontId="2" fillId="2" borderId="19" xfId="0" applyFont="1" applyFill="1" applyBorder="1"/>
    <xf numFmtId="0" fontId="2" fillId="2" borderId="20" xfId="0" applyFont="1" applyFill="1" applyBorder="1"/>
    <xf numFmtId="4" fontId="4" fillId="2" borderId="0" xfId="0" applyNumberFormat="1" applyFont="1" applyFill="1"/>
    <xf numFmtId="0" fontId="2" fillId="3" borderId="20" xfId="1" applyFont="1" applyFill="1" applyBorder="1" applyAlignment="1">
      <alignment horizontal="center"/>
    </xf>
    <xf numFmtId="0" fontId="2" fillId="3" borderId="21" xfId="1" applyFont="1" applyFill="1" applyBorder="1" applyAlignment="1">
      <alignment horizontal="center"/>
    </xf>
    <xf numFmtId="4" fontId="2" fillId="3" borderId="5" xfId="1" applyNumberFormat="1" applyFont="1" applyFill="1" applyBorder="1"/>
    <xf numFmtId="4" fontId="4" fillId="3" borderId="21" xfId="1" applyNumberFormat="1" applyFont="1" applyFill="1" applyBorder="1"/>
    <xf numFmtId="4" fontId="2" fillId="3" borderId="6" xfId="1" applyNumberFormat="1" applyFont="1" applyFill="1" applyBorder="1"/>
    <xf numFmtId="4" fontId="17" fillId="3" borderId="0" xfId="1" applyNumberFormat="1" applyFont="1" applyFill="1"/>
    <xf numFmtId="0" fontId="3" fillId="3" borderId="19" xfId="0" applyFont="1" applyFill="1" applyBorder="1"/>
    <xf numFmtId="0" fontId="2" fillId="3" borderId="5" xfId="1" applyFont="1" applyFill="1" applyBorder="1" applyAlignment="1">
      <alignment wrapText="1"/>
    </xf>
    <xf numFmtId="4" fontId="2" fillId="3" borderId="21" xfId="1" applyNumberFormat="1" applyFont="1" applyFill="1" applyBorder="1"/>
    <xf numFmtId="4" fontId="18" fillId="3" borderId="0" xfId="1" applyNumberFormat="1" applyFont="1" applyFill="1"/>
    <xf numFmtId="0" fontId="2" fillId="2" borderId="24" xfId="0" applyFont="1" applyFill="1" applyBorder="1"/>
    <xf numFmtId="0" fontId="2" fillId="2" borderId="34" xfId="0" applyFont="1" applyFill="1" applyBorder="1"/>
    <xf numFmtId="0" fontId="2" fillId="0" borderId="19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5" fillId="0" borderId="22" xfId="0" applyFont="1" applyBorder="1" applyAlignment="1">
      <alignment horizontal="center"/>
    </xf>
    <xf numFmtId="0" fontId="5" fillId="0" borderId="22" xfId="0" applyFont="1" applyBorder="1"/>
    <xf numFmtId="4" fontId="11" fillId="0" borderId="22" xfId="0" applyNumberFormat="1" applyFont="1" applyBorder="1"/>
    <xf numFmtId="4" fontId="13" fillId="0" borderId="22" xfId="0" applyNumberFormat="1" applyFont="1" applyBorder="1"/>
    <xf numFmtId="4" fontId="11" fillId="0" borderId="6" xfId="0" applyNumberFormat="1" applyFont="1" applyBorder="1"/>
    <xf numFmtId="3" fontId="19" fillId="0" borderId="0" xfId="0" applyNumberFormat="1" applyFont="1"/>
    <xf numFmtId="0" fontId="7" fillId="0" borderId="22" xfId="0" applyFont="1" applyBorder="1" applyAlignment="1">
      <alignment horizontal="right"/>
    </xf>
    <xf numFmtId="0" fontId="7" fillId="0" borderId="22" xfId="0" applyFont="1" applyBorder="1" applyAlignment="1">
      <alignment horizontal="center"/>
    </xf>
    <xf numFmtId="0" fontId="7" fillId="0" borderId="22" xfId="0" applyFont="1" applyBorder="1"/>
    <xf numFmtId="4" fontId="7" fillId="0" borderId="22" xfId="0" applyNumberFormat="1" applyFont="1" applyBorder="1"/>
    <xf numFmtId="4" fontId="20" fillId="0" borderId="21" xfId="0" applyNumberFormat="1" applyFont="1" applyBorder="1"/>
    <xf numFmtId="4" fontId="7" fillId="0" borderId="33" xfId="0" applyNumberFormat="1" applyFont="1" applyBorder="1"/>
    <xf numFmtId="0" fontId="2" fillId="0" borderId="19" xfId="0" applyFont="1" applyBorder="1"/>
    <xf numFmtId="0" fontId="2" fillId="0" borderId="21" xfId="0" applyFont="1" applyBorder="1"/>
    <xf numFmtId="0" fontId="2" fillId="0" borderId="20" xfId="0" applyFont="1" applyBorder="1"/>
    <xf numFmtId="0" fontId="2" fillId="2" borderId="5" xfId="1" applyFont="1" applyFill="1" applyBorder="1"/>
    <xf numFmtId="0" fontId="2" fillId="2" borderId="5" xfId="1" applyFont="1" applyFill="1" applyBorder="1" applyAlignment="1">
      <alignment horizontal="center"/>
    </xf>
    <xf numFmtId="4" fontId="2" fillId="0" borderId="5" xfId="0" applyNumberFormat="1" applyFont="1" applyBorder="1"/>
    <xf numFmtId="4" fontId="4" fillId="0" borderId="21" xfId="0" applyNumberFormat="1" applyFont="1" applyBorder="1"/>
    <xf numFmtId="4" fontId="2" fillId="0" borderId="18" xfId="0" applyNumberFormat="1" applyFont="1" applyBorder="1"/>
    <xf numFmtId="4" fontId="21" fillId="0" borderId="0" xfId="0" applyNumberFormat="1" applyFont="1"/>
    <xf numFmtId="4" fontId="0" fillId="2" borderId="0" xfId="0" applyNumberFormat="1" applyFill="1"/>
    <xf numFmtId="0" fontId="2" fillId="2" borderId="19" xfId="1" applyFont="1" applyFill="1" applyBorder="1" applyAlignment="1">
      <alignment horizontal="center"/>
    </xf>
    <xf numFmtId="0" fontId="2" fillId="2" borderId="20" xfId="1" applyFont="1" applyFill="1" applyBorder="1" applyAlignment="1">
      <alignment horizontal="center"/>
    </xf>
    <xf numFmtId="0" fontId="5" fillId="2" borderId="20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right" wrapText="1"/>
    </xf>
    <xf numFmtId="4" fontId="2" fillId="2" borderId="5" xfId="1" applyNumberFormat="1" applyFont="1" applyFill="1" applyBorder="1" applyAlignment="1">
      <alignment horizontal="right"/>
    </xf>
    <xf numFmtId="4" fontId="4" fillId="2" borderId="21" xfId="1" applyNumberFormat="1" applyFont="1" applyFill="1" applyBorder="1" applyAlignment="1">
      <alignment horizontal="right"/>
    </xf>
    <xf numFmtId="4" fontId="2" fillId="2" borderId="6" xfId="1" applyNumberFormat="1" applyFont="1" applyFill="1" applyBorder="1"/>
    <xf numFmtId="4" fontId="4" fillId="2" borderId="0" xfId="1" applyNumberFormat="1" applyFont="1" applyFill="1"/>
    <xf numFmtId="0" fontId="2" fillId="2" borderId="0" xfId="1" applyFont="1" applyFill="1"/>
    <xf numFmtId="0" fontId="3" fillId="2" borderId="0" xfId="1" applyFill="1"/>
    <xf numFmtId="0" fontId="5" fillId="3" borderId="20" xfId="0" applyFont="1" applyFill="1" applyBorder="1" applyAlignment="1">
      <alignment horizontal="left"/>
    </xf>
    <xf numFmtId="0" fontId="2" fillId="3" borderId="22" xfId="1" applyFont="1" applyFill="1" applyBorder="1"/>
    <xf numFmtId="4" fontId="2" fillId="3" borderId="35" xfId="1" applyNumberFormat="1" applyFont="1" applyFill="1" applyBorder="1"/>
    <xf numFmtId="2" fontId="17" fillId="3" borderId="21" xfId="0" applyNumberFormat="1" applyFont="1" applyFill="1" applyBorder="1"/>
    <xf numFmtId="4" fontId="2" fillId="3" borderId="6" xfId="0" applyNumberFormat="1" applyFont="1" applyFill="1" applyBorder="1"/>
    <xf numFmtId="2" fontId="11" fillId="3" borderId="0" xfId="0" applyNumberFormat="1" applyFont="1" applyFill="1"/>
    <xf numFmtId="4" fontId="2" fillId="2" borderId="5" xfId="1" applyNumberFormat="1" applyFont="1" applyFill="1" applyBorder="1"/>
    <xf numFmtId="2" fontId="17" fillId="0" borderId="21" xfId="0" applyNumberFormat="1" applyFont="1" applyBorder="1"/>
    <xf numFmtId="2" fontId="11" fillId="2" borderId="0" xfId="0" applyNumberFormat="1" applyFont="1" applyFill="1"/>
    <xf numFmtId="0" fontId="2" fillId="3" borderId="24" xfId="1" applyFont="1" applyFill="1" applyBorder="1" applyAlignment="1">
      <alignment horizontal="center"/>
    </xf>
    <xf numFmtId="0" fontId="2" fillId="3" borderId="25" xfId="1" applyFont="1" applyFill="1" applyBorder="1" applyAlignment="1">
      <alignment horizontal="center"/>
    </xf>
    <xf numFmtId="0" fontId="2" fillId="3" borderId="25" xfId="1" applyFont="1" applyFill="1" applyBorder="1"/>
    <xf numFmtId="0" fontId="2" fillId="3" borderId="22" xfId="1" applyFont="1" applyFill="1" applyBorder="1" applyAlignment="1">
      <alignment horizontal="center"/>
    </xf>
    <xf numFmtId="3" fontId="4" fillId="3" borderId="21" xfId="1" applyNumberFormat="1" applyFont="1" applyFill="1" applyBorder="1"/>
    <xf numFmtId="0" fontId="4" fillId="3" borderId="0" xfId="1" applyFont="1" applyFill="1"/>
    <xf numFmtId="0" fontId="0" fillId="3" borderId="21" xfId="0" applyFill="1" applyBorder="1"/>
    <xf numFmtId="0" fontId="5" fillId="3" borderId="25" xfId="1" applyFont="1" applyFill="1" applyBorder="1" applyAlignment="1">
      <alignment horizontal="left"/>
    </xf>
    <xf numFmtId="4" fontId="6" fillId="3" borderId="15" xfId="1" applyNumberFormat="1" applyFont="1" applyFill="1" applyBorder="1"/>
    <xf numFmtId="4" fontId="5" fillId="3" borderId="33" xfId="1" applyNumberFormat="1" applyFont="1" applyFill="1" applyBorder="1"/>
    <xf numFmtId="4" fontId="4" fillId="3" borderId="0" xfId="1" applyNumberFormat="1" applyFont="1" applyFill="1"/>
    <xf numFmtId="0" fontId="2" fillId="3" borderId="5" xfId="1" applyFont="1" applyFill="1" applyBorder="1" applyAlignment="1">
      <alignment horizontal="right"/>
    </xf>
    <xf numFmtId="0" fontId="2" fillId="3" borderId="34" xfId="1" applyFont="1" applyFill="1" applyBorder="1" applyAlignment="1">
      <alignment horizontal="center"/>
    </xf>
    <xf numFmtId="0" fontId="2" fillId="3" borderId="12" xfId="1" applyFont="1" applyFill="1" applyBorder="1" applyAlignment="1">
      <alignment horizontal="center"/>
    </xf>
    <xf numFmtId="0" fontId="2" fillId="3" borderId="12" xfId="1" applyFont="1" applyFill="1" applyBorder="1"/>
    <xf numFmtId="3" fontId="4" fillId="3" borderId="22" xfId="1" applyNumberFormat="1" applyFont="1" applyFill="1" applyBorder="1"/>
    <xf numFmtId="4" fontId="22" fillId="3" borderId="0" xfId="1" applyNumberFormat="1" applyFont="1" applyFill="1"/>
    <xf numFmtId="0" fontId="5" fillId="2" borderId="20" xfId="0" applyFont="1" applyFill="1" applyBorder="1"/>
    <xf numFmtId="4" fontId="5" fillId="2" borderId="35" xfId="0" applyNumberFormat="1" applyFont="1" applyFill="1" applyBorder="1"/>
    <xf numFmtId="4" fontId="5" fillId="2" borderId="26" xfId="0" applyNumberFormat="1" applyFont="1" applyFill="1" applyBorder="1"/>
    <xf numFmtId="0" fontId="5" fillId="3" borderId="21" xfId="1" applyFont="1" applyFill="1" applyBorder="1"/>
    <xf numFmtId="4" fontId="2" fillId="3" borderId="0" xfId="1" applyNumberFormat="1" applyFont="1" applyFill="1"/>
    <xf numFmtId="3" fontId="4" fillId="3" borderId="5" xfId="1" applyNumberFormat="1" applyFont="1" applyFill="1" applyBorder="1"/>
    <xf numFmtId="4" fontId="7" fillId="3" borderId="6" xfId="1" applyNumberFormat="1" applyFont="1" applyFill="1" applyBorder="1"/>
    <xf numFmtId="0" fontId="22" fillId="3" borderId="0" xfId="1" applyFont="1" applyFill="1"/>
    <xf numFmtId="0" fontId="2" fillId="3" borderId="0" xfId="1" applyFont="1" applyFill="1" applyAlignment="1">
      <alignment horizontal="center"/>
    </xf>
    <xf numFmtId="0" fontId="2" fillId="3" borderId="19" xfId="1" applyFont="1" applyFill="1" applyBorder="1" applyAlignment="1">
      <alignment horizontal="center" vertical="center"/>
    </xf>
    <xf numFmtId="0" fontId="2" fillId="3" borderId="20" xfId="1" applyFont="1" applyFill="1" applyBorder="1" applyAlignment="1">
      <alignment horizontal="center" vertical="center"/>
    </xf>
    <xf numFmtId="0" fontId="2" fillId="3" borderId="22" xfId="1" applyFont="1" applyFill="1" applyBorder="1" applyAlignment="1">
      <alignment horizontal="center" wrapText="1"/>
    </xf>
    <xf numFmtId="0" fontId="2" fillId="3" borderId="22" xfId="1" applyFont="1" applyFill="1" applyBorder="1" applyAlignment="1">
      <alignment horizontal="center" vertical="center"/>
    </xf>
    <xf numFmtId="0" fontId="23" fillId="3" borderId="25" xfId="1" applyFont="1" applyFill="1" applyBorder="1" applyAlignment="1">
      <alignment horizontal="left" wrapText="1"/>
    </xf>
    <xf numFmtId="0" fontId="2" fillId="3" borderId="22" xfId="1" applyFont="1" applyFill="1" applyBorder="1" applyAlignment="1">
      <alignment horizontal="right"/>
    </xf>
    <xf numFmtId="0" fontId="2" fillId="3" borderId="21" xfId="1" applyFont="1" applyFill="1" applyBorder="1" applyAlignment="1">
      <alignment horizontal="right"/>
    </xf>
    <xf numFmtId="0" fontId="2" fillId="3" borderId="26" xfId="1" applyFont="1" applyFill="1" applyBorder="1" applyAlignment="1">
      <alignment horizontal="right"/>
    </xf>
    <xf numFmtId="0" fontId="2" fillId="3" borderId="5" xfId="1" applyFont="1" applyFill="1" applyBorder="1" applyAlignment="1">
      <alignment horizontal="center" wrapText="1"/>
    </xf>
    <xf numFmtId="0" fontId="2" fillId="3" borderId="5" xfId="1" applyFont="1" applyFill="1" applyBorder="1" applyAlignment="1">
      <alignment horizontal="center" vertical="center"/>
    </xf>
    <xf numFmtId="0" fontId="2" fillId="3" borderId="6" xfId="1" applyFont="1" applyFill="1" applyBorder="1" applyAlignment="1">
      <alignment horizontal="right"/>
    </xf>
    <xf numFmtId="0" fontId="2" fillId="3" borderId="21" xfId="1" applyFont="1" applyFill="1" applyBorder="1" applyAlignment="1">
      <alignment horizontal="center" vertical="center"/>
    </xf>
    <xf numFmtId="0" fontId="15" fillId="3" borderId="20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wrapText="1"/>
    </xf>
    <xf numFmtId="0" fontId="5" fillId="3" borderId="5" xfId="1" applyFont="1" applyFill="1" applyBorder="1" applyAlignment="1">
      <alignment horizontal="center" vertical="center"/>
    </xf>
    <xf numFmtId="0" fontId="5" fillId="3" borderId="5" xfId="1" applyFont="1" applyFill="1" applyBorder="1"/>
    <xf numFmtId="4" fontId="5" fillId="3" borderId="5" xfId="1" applyNumberFormat="1" applyFont="1" applyFill="1" applyBorder="1" applyAlignment="1">
      <alignment horizontal="right"/>
    </xf>
    <xf numFmtId="4" fontId="5" fillId="3" borderId="21" xfId="1" applyNumberFormat="1" applyFont="1" applyFill="1" applyBorder="1" applyAlignment="1">
      <alignment horizontal="right"/>
    </xf>
    <xf numFmtId="4" fontId="5" fillId="3" borderId="6" xfId="1" applyNumberFormat="1" applyFont="1" applyFill="1" applyBorder="1" applyAlignment="1">
      <alignment horizontal="right"/>
    </xf>
    <xf numFmtId="0" fontId="2" fillId="3" borderId="24" xfId="1" applyFont="1" applyFill="1" applyBorder="1" applyAlignment="1">
      <alignment horizontal="center" vertical="center"/>
    </xf>
    <xf numFmtId="0" fontId="2" fillId="3" borderId="34" xfId="1" applyFont="1" applyFill="1" applyBorder="1" applyAlignment="1">
      <alignment horizontal="center" vertical="center"/>
    </xf>
    <xf numFmtId="0" fontId="2" fillId="3" borderId="25" xfId="1" applyFont="1" applyFill="1" applyBorder="1" applyAlignment="1">
      <alignment horizontal="center" vertical="center"/>
    </xf>
    <xf numFmtId="0" fontId="2" fillId="3" borderId="22" xfId="1" applyFont="1" applyFill="1" applyBorder="1" applyAlignment="1">
      <alignment horizontal="right" wrapText="1"/>
    </xf>
    <xf numFmtId="0" fontId="2" fillId="3" borderId="25" xfId="1" applyFont="1" applyFill="1" applyBorder="1" applyAlignment="1">
      <alignment horizontal="left"/>
    </xf>
    <xf numFmtId="4" fontId="2" fillId="3" borderId="5" xfId="1" applyNumberFormat="1" applyFont="1" applyFill="1" applyBorder="1" applyAlignment="1">
      <alignment horizontal="right"/>
    </xf>
    <xf numFmtId="4" fontId="2" fillId="3" borderId="22" xfId="1" applyNumberFormat="1" applyFont="1" applyFill="1" applyBorder="1" applyAlignment="1">
      <alignment horizontal="right"/>
    </xf>
    <xf numFmtId="4" fontId="2" fillId="3" borderId="36" xfId="1" applyNumberFormat="1" applyFont="1" applyFill="1" applyBorder="1" applyAlignment="1">
      <alignment horizontal="right"/>
    </xf>
    <xf numFmtId="0" fontId="2" fillId="3" borderId="20" xfId="1" applyFont="1" applyFill="1" applyBorder="1"/>
    <xf numFmtId="165" fontId="2" fillId="3" borderId="5" xfId="1" applyNumberFormat="1" applyFont="1" applyFill="1" applyBorder="1" applyAlignment="1">
      <alignment horizontal="center"/>
    </xf>
    <xf numFmtId="4" fontId="2" fillId="3" borderId="22" xfId="1" applyNumberFormat="1" applyFont="1" applyFill="1" applyBorder="1"/>
    <xf numFmtId="3" fontId="2" fillId="3" borderId="22" xfId="1" applyNumberFormat="1" applyFont="1" applyFill="1" applyBorder="1"/>
    <xf numFmtId="4" fontId="2" fillId="3" borderId="26" xfId="1" applyNumberFormat="1" applyFont="1" applyFill="1" applyBorder="1"/>
    <xf numFmtId="4" fontId="24" fillId="3" borderId="0" xfId="1" applyNumberFormat="1" applyFont="1" applyFill="1"/>
    <xf numFmtId="0" fontId="2" fillId="3" borderId="13" xfId="1" applyFont="1" applyFill="1" applyBorder="1" applyAlignment="1">
      <alignment horizontal="center"/>
    </xf>
    <xf numFmtId="0" fontId="2" fillId="3" borderId="14" xfId="1" applyFont="1" applyFill="1" applyBorder="1" applyAlignment="1">
      <alignment horizontal="center"/>
    </xf>
    <xf numFmtId="0" fontId="5" fillId="3" borderId="15" xfId="1" applyFont="1" applyFill="1" applyBorder="1"/>
    <xf numFmtId="0" fontId="5" fillId="3" borderId="14" xfId="1" applyFont="1" applyFill="1" applyBorder="1"/>
    <xf numFmtId="0" fontId="3" fillId="3" borderId="22" xfId="0" applyFont="1" applyFill="1" applyBorder="1"/>
    <xf numFmtId="0" fontId="5" fillId="3" borderId="5" xfId="1" applyFont="1" applyFill="1" applyBorder="1" applyAlignment="1">
      <alignment wrapText="1"/>
    </xf>
    <xf numFmtId="4" fontId="5" fillId="3" borderId="35" xfId="1" applyNumberFormat="1" applyFont="1" applyFill="1" applyBorder="1"/>
    <xf numFmtId="0" fontId="5" fillId="3" borderId="25" xfId="1" applyFont="1" applyFill="1" applyBorder="1"/>
    <xf numFmtId="0" fontId="3" fillId="3" borderId="5" xfId="0" applyFont="1" applyFill="1" applyBorder="1"/>
    <xf numFmtId="4" fontId="2" fillId="3" borderId="15" xfId="1" applyNumberFormat="1" applyFont="1" applyFill="1" applyBorder="1"/>
    <xf numFmtId="4" fontId="7" fillId="3" borderId="26" xfId="1" applyNumberFormat="1" applyFont="1" applyFill="1" applyBorder="1"/>
    <xf numFmtId="0" fontId="5" fillId="3" borderId="21" xfId="0" applyFont="1" applyFill="1" applyBorder="1" applyAlignment="1">
      <alignment horizontal="center" vertical="center"/>
    </xf>
    <xf numFmtId="0" fontId="5" fillId="3" borderId="25" xfId="0" applyFont="1" applyFill="1" applyBorder="1"/>
    <xf numFmtId="166" fontId="5" fillId="3" borderId="22" xfId="0" applyNumberFormat="1" applyFont="1" applyFill="1" applyBorder="1" applyAlignment="1">
      <alignment horizontal="center"/>
    </xf>
    <xf numFmtId="0" fontId="5" fillId="3" borderId="22" xfId="0" applyFont="1" applyFill="1" applyBorder="1"/>
    <xf numFmtId="4" fontId="5" fillId="3" borderId="22" xfId="0" applyNumberFormat="1" applyFont="1" applyFill="1" applyBorder="1"/>
    <xf numFmtId="4" fontId="6" fillId="3" borderId="22" xfId="0" applyNumberFormat="1" applyFont="1" applyFill="1" applyBorder="1"/>
    <xf numFmtId="4" fontId="5" fillId="3" borderId="26" xfId="0" applyNumberFormat="1" applyFont="1" applyFill="1" applyBorder="1"/>
    <xf numFmtId="4" fontId="0" fillId="3" borderId="0" xfId="0" applyNumberFormat="1" applyFill="1"/>
    <xf numFmtId="0" fontId="2" fillId="3" borderId="19" xfId="0" applyFont="1" applyFill="1" applyBorder="1"/>
    <xf numFmtId="166" fontId="2" fillId="3" borderId="22" xfId="0" applyNumberFormat="1" applyFont="1" applyFill="1" applyBorder="1" applyAlignment="1">
      <alignment horizontal="center"/>
    </xf>
    <xf numFmtId="0" fontId="2" fillId="3" borderId="22" xfId="0" applyFont="1" applyFill="1" applyBorder="1"/>
    <xf numFmtId="0" fontId="2" fillId="3" borderId="27" xfId="1" applyFont="1" applyFill="1" applyBorder="1" applyAlignment="1">
      <alignment horizontal="center"/>
    </xf>
    <xf numFmtId="0" fontId="2" fillId="3" borderId="28" xfId="1" applyFont="1" applyFill="1" applyBorder="1" applyAlignment="1">
      <alignment horizontal="center"/>
    </xf>
    <xf numFmtId="0" fontId="2" fillId="3" borderId="28" xfId="1" applyFont="1" applyFill="1" applyBorder="1"/>
    <xf numFmtId="0" fontId="2" fillId="3" borderId="29" xfId="1" applyFont="1" applyFill="1" applyBorder="1" applyAlignment="1">
      <alignment horizontal="center"/>
    </xf>
    <xf numFmtId="0" fontId="2" fillId="3" borderId="30" xfId="1" applyFont="1" applyFill="1" applyBorder="1" applyAlignment="1">
      <alignment horizontal="center"/>
    </xf>
    <xf numFmtId="4" fontId="2" fillId="3" borderId="31" xfId="1" applyNumberFormat="1" applyFont="1" applyFill="1" applyBorder="1"/>
    <xf numFmtId="2" fontId="4" fillId="3" borderId="29" xfId="1" applyNumberFormat="1" applyFont="1" applyFill="1" applyBorder="1"/>
    <xf numFmtId="4" fontId="2" fillId="3" borderId="10" xfId="0" applyNumberFormat="1" applyFont="1" applyFill="1" applyBorder="1"/>
    <xf numFmtId="2" fontId="4" fillId="3" borderId="0" xfId="1" applyNumberFormat="1" applyFont="1" applyFill="1"/>
    <xf numFmtId="2" fontId="2" fillId="0" borderId="0" xfId="0" applyNumberFormat="1" applyFont="1"/>
    <xf numFmtId="2" fontId="4" fillId="0" borderId="0" xfId="0" applyNumberFormat="1" applyFont="1"/>
    <xf numFmtId="0" fontId="25" fillId="2" borderId="0" xfId="0" applyFont="1" applyFill="1"/>
    <xf numFmtId="0" fontId="2" fillId="2" borderId="0" xfId="0" applyFont="1" applyFill="1" applyAlignment="1">
      <alignment horizontal="center"/>
    </xf>
    <xf numFmtId="4" fontId="4" fillId="0" borderId="0" xfId="0" applyNumberFormat="1" applyFont="1"/>
    <xf numFmtId="0" fontId="26" fillId="0" borderId="0" xfId="0" applyFont="1"/>
    <xf numFmtId="4" fontId="0" fillId="0" borderId="0" xfId="0" applyNumberFormat="1"/>
    <xf numFmtId="2" fontId="21" fillId="0" borderId="0" xfId="0" applyNumberFormat="1" applyFont="1"/>
    <xf numFmtId="0" fontId="21" fillId="0" borderId="0" xfId="0" applyFont="1"/>
    <xf numFmtId="3" fontId="21" fillId="0" borderId="0" xfId="0" applyNumberFormat="1" applyFont="1"/>
    <xf numFmtId="4" fontId="5" fillId="2" borderId="22" xfId="0" applyNumberFormat="1" applyFont="1" applyFill="1" applyBorder="1"/>
    <xf numFmtId="4" fontId="5" fillId="2" borderId="33" xfId="0" applyNumberFormat="1" applyFont="1" applyFill="1" applyBorder="1"/>
    <xf numFmtId="0" fontId="2" fillId="2" borderId="0" xfId="0" applyFont="1" applyFill="1" applyBorder="1" applyAlignment="1">
      <alignment horizontal="center" vertical="center"/>
    </xf>
    <xf numFmtId="0" fontId="0" fillId="3" borderId="0" xfId="0" applyFill="1" applyBorder="1"/>
    <xf numFmtId="0" fontId="2" fillId="3" borderId="27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3" borderId="28" xfId="0" applyFont="1" applyFill="1" applyBorder="1"/>
    <xf numFmtId="0" fontId="15" fillId="3" borderId="29" xfId="0" applyFont="1" applyFill="1" applyBorder="1"/>
    <xf numFmtId="0" fontId="2" fillId="3" borderId="31" xfId="0" applyFont="1" applyFill="1" applyBorder="1"/>
    <xf numFmtId="0" fontId="2" fillId="3" borderId="31" xfId="0" applyFont="1" applyFill="1" applyBorder="1" applyAlignment="1">
      <alignment horizontal="center"/>
    </xf>
    <xf numFmtId="4" fontId="7" fillId="3" borderId="31" xfId="0" applyNumberFormat="1" applyFont="1" applyFill="1" applyBorder="1"/>
    <xf numFmtId="4" fontId="2" fillId="3" borderId="29" xfId="0" applyNumberFormat="1" applyFont="1" applyFill="1" applyBorder="1"/>
    <xf numFmtId="4" fontId="7" fillId="3" borderId="10" xfId="0" applyNumberFormat="1" applyFont="1" applyFill="1" applyBorder="1"/>
    <xf numFmtId="0" fontId="5" fillId="2" borderId="0" xfId="0" applyFont="1" applyFill="1" applyBorder="1" applyAlignment="1">
      <alignment horizontal="left"/>
    </xf>
    <xf numFmtId="0" fontId="2" fillId="2" borderId="0" xfId="0" applyFont="1" applyFill="1" applyBorder="1"/>
    <xf numFmtId="0" fontId="2" fillId="3" borderId="0" xfId="0" applyFont="1" applyFill="1" applyBorder="1"/>
    <xf numFmtId="4" fontId="4" fillId="2" borderId="0" xfId="0" applyNumberFormat="1" applyFont="1" applyFill="1" applyBorder="1"/>
    <xf numFmtId="0" fontId="2" fillId="0" borderId="0" xfId="0" applyFont="1" applyBorder="1"/>
    <xf numFmtId="0" fontId="5" fillId="2" borderId="0" xfId="1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/>
    <xf numFmtId="0" fontId="2" fillId="2" borderId="30" xfId="0" applyFont="1" applyFill="1" applyBorder="1"/>
    <xf numFmtId="0" fontId="2" fillId="2" borderId="29" xfId="0" applyFont="1" applyFill="1" applyBorder="1" applyAlignment="1">
      <alignment horizontal="center"/>
    </xf>
    <xf numFmtId="4" fontId="2" fillId="2" borderId="37" xfId="0" applyNumberFormat="1" applyFont="1" applyFill="1" applyBorder="1"/>
    <xf numFmtId="4" fontId="4" fillId="2" borderId="29" xfId="0" applyNumberFormat="1" applyFont="1" applyFill="1" applyBorder="1"/>
    <xf numFmtId="4" fontId="2" fillId="2" borderId="32" xfId="0" applyNumberFormat="1" applyFont="1" applyFill="1" applyBorder="1"/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right"/>
    </xf>
    <xf numFmtId="0" fontId="5" fillId="3" borderId="0" xfId="1" applyFont="1" applyFill="1" applyBorder="1" applyAlignment="1">
      <alignment horizontal="center"/>
    </xf>
    <xf numFmtId="0" fontId="2" fillId="3" borderId="0" xfId="1" applyFont="1" applyFill="1" applyBorder="1" applyAlignment="1">
      <alignment horizontal="center"/>
    </xf>
    <xf numFmtId="0" fontId="2" fillId="3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3" borderId="0" xfId="0" applyFont="1" applyFill="1" applyAlignment="1">
      <alignment horizontal="left" vertical="top"/>
    </xf>
    <xf numFmtId="2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" fontId="15" fillId="3" borderId="0" xfId="1" applyNumberFormat="1" applyFont="1" applyFill="1" applyBorder="1"/>
    <xf numFmtId="3" fontId="19" fillId="3" borderId="0" xfId="0" applyNumberFormat="1" applyFont="1" applyFill="1" applyBorder="1"/>
    <xf numFmtId="3" fontId="12" fillId="3" borderId="0" xfId="0" applyNumberFormat="1" applyFont="1" applyFill="1" applyBorder="1"/>
    <xf numFmtId="3" fontId="0" fillId="3" borderId="0" xfId="0" applyNumberFormat="1" applyFill="1" applyBorder="1"/>
    <xf numFmtId="0" fontId="1" fillId="3" borderId="0" xfId="0" applyFont="1" applyFill="1" applyBorder="1"/>
    <xf numFmtId="4" fontId="14" fillId="3" borderId="0" xfId="1" applyNumberFormat="1" applyFont="1" applyFill="1" applyBorder="1"/>
    <xf numFmtId="3" fontId="15" fillId="3" borderId="0" xfId="0" applyNumberFormat="1" applyFont="1" applyFill="1" applyBorder="1"/>
  </cellXfs>
  <cellStyles count="2">
    <cellStyle name="Normal" xfId="0" builtinId="0"/>
    <cellStyle name="Normal_Sheet1" xfId="1" xr:uid="{7CF52D11-BC5D-4B42-A61F-11D4014EEC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F7972-6948-4801-B928-192FE0513D67}">
  <dimension ref="A1:P163"/>
  <sheetViews>
    <sheetView tabSelected="1" topLeftCell="A9" zoomScaleNormal="100" workbookViewId="0">
      <selection activeCell="A19" sqref="A19:J32"/>
    </sheetView>
  </sheetViews>
  <sheetFormatPr defaultRowHeight="15"/>
  <cols>
    <col min="1" max="1" width="5" customWidth="1"/>
    <col min="2" max="2" width="10.28515625" customWidth="1"/>
    <col min="3" max="3" width="6.140625" customWidth="1"/>
    <col min="4" max="4" width="7.5703125" customWidth="1"/>
    <col min="5" max="5" width="8" customWidth="1"/>
    <col min="6" max="6" width="5.28515625" customWidth="1"/>
    <col min="7" max="7" width="38.42578125" customWidth="1"/>
    <col min="8" max="8" width="14.5703125" customWidth="1"/>
    <col min="9" max="9" width="13.85546875" style="292" customWidth="1"/>
    <col min="10" max="10" width="17.28515625" customWidth="1"/>
    <col min="11" max="11" width="15" bestFit="1" customWidth="1"/>
    <col min="12" max="12" width="10" bestFit="1" customWidth="1"/>
    <col min="13" max="13" width="13.5703125" customWidth="1"/>
    <col min="257" max="257" width="5" customWidth="1"/>
    <col min="258" max="258" width="10.28515625" customWidth="1"/>
    <col min="259" max="259" width="6.140625" customWidth="1"/>
    <col min="260" max="260" width="7.5703125" customWidth="1"/>
    <col min="261" max="261" width="8" customWidth="1"/>
    <col min="262" max="262" width="5.28515625" customWidth="1"/>
    <col min="263" max="263" width="38.42578125" customWidth="1"/>
    <col min="264" max="264" width="14.5703125" customWidth="1"/>
    <col min="265" max="265" width="13.85546875" customWidth="1"/>
    <col min="266" max="266" width="17.28515625" customWidth="1"/>
    <col min="267" max="267" width="15" bestFit="1" customWidth="1"/>
    <col min="268" max="268" width="10" bestFit="1" customWidth="1"/>
    <col min="269" max="269" width="13.5703125" customWidth="1"/>
    <col min="513" max="513" width="5" customWidth="1"/>
    <col min="514" max="514" width="10.28515625" customWidth="1"/>
    <col min="515" max="515" width="6.140625" customWidth="1"/>
    <col min="516" max="516" width="7.5703125" customWidth="1"/>
    <col min="517" max="517" width="8" customWidth="1"/>
    <col min="518" max="518" width="5.28515625" customWidth="1"/>
    <col min="519" max="519" width="38.42578125" customWidth="1"/>
    <col min="520" max="520" width="14.5703125" customWidth="1"/>
    <col min="521" max="521" width="13.85546875" customWidth="1"/>
    <col min="522" max="522" width="17.28515625" customWidth="1"/>
    <col min="523" max="523" width="15" bestFit="1" customWidth="1"/>
    <col min="524" max="524" width="10" bestFit="1" customWidth="1"/>
    <col min="525" max="525" width="13.5703125" customWidth="1"/>
    <col min="769" max="769" width="5" customWidth="1"/>
    <col min="770" max="770" width="10.28515625" customWidth="1"/>
    <col min="771" max="771" width="6.140625" customWidth="1"/>
    <col min="772" max="772" width="7.5703125" customWidth="1"/>
    <col min="773" max="773" width="8" customWidth="1"/>
    <col min="774" max="774" width="5.28515625" customWidth="1"/>
    <col min="775" max="775" width="38.42578125" customWidth="1"/>
    <col min="776" max="776" width="14.5703125" customWidth="1"/>
    <col min="777" max="777" width="13.85546875" customWidth="1"/>
    <col min="778" max="778" width="17.28515625" customWidth="1"/>
    <col min="779" max="779" width="15" bestFit="1" customWidth="1"/>
    <col min="780" max="780" width="10" bestFit="1" customWidth="1"/>
    <col min="781" max="781" width="13.5703125" customWidth="1"/>
    <col min="1025" max="1025" width="5" customWidth="1"/>
    <col min="1026" max="1026" width="10.28515625" customWidth="1"/>
    <col min="1027" max="1027" width="6.140625" customWidth="1"/>
    <col min="1028" max="1028" width="7.5703125" customWidth="1"/>
    <col min="1029" max="1029" width="8" customWidth="1"/>
    <col min="1030" max="1030" width="5.28515625" customWidth="1"/>
    <col min="1031" max="1031" width="38.42578125" customWidth="1"/>
    <col min="1032" max="1032" width="14.5703125" customWidth="1"/>
    <col min="1033" max="1033" width="13.85546875" customWidth="1"/>
    <col min="1034" max="1034" width="17.28515625" customWidth="1"/>
    <col min="1035" max="1035" width="15" bestFit="1" customWidth="1"/>
    <col min="1036" max="1036" width="10" bestFit="1" customWidth="1"/>
    <col min="1037" max="1037" width="13.5703125" customWidth="1"/>
    <col min="1281" max="1281" width="5" customWidth="1"/>
    <col min="1282" max="1282" width="10.28515625" customWidth="1"/>
    <col min="1283" max="1283" width="6.140625" customWidth="1"/>
    <col min="1284" max="1284" width="7.5703125" customWidth="1"/>
    <col min="1285" max="1285" width="8" customWidth="1"/>
    <col min="1286" max="1286" width="5.28515625" customWidth="1"/>
    <col min="1287" max="1287" width="38.42578125" customWidth="1"/>
    <col min="1288" max="1288" width="14.5703125" customWidth="1"/>
    <col min="1289" max="1289" width="13.85546875" customWidth="1"/>
    <col min="1290" max="1290" width="17.28515625" customWidth="1"/>
    <col min="1291" max="1291" width="15" bestFit="1" customWidth="1"/>
    <col min="1292" max="1292" width="10" bestFit="1" customWidth="1"/>
    <col min="1293" max="1293" width="13.5703125" customWidth="1"/>
    <col min="1537" max="1537" width="5" customWidth="1"/>
    <col min="1538" max="1538" width="10.28515625" customWidth="1"/>
    <col min="1539" max="1539" width="6.140625" customWidth="1"/>
    <col min="1540" max="1540" width="7.5703125" customWidth="1"/>
    <col min="1541" max="1541" width="8" customWidth="1"/>
    <col min="1542" max="1542" width="5.28515625" customWidth="1"/>
    <col min="1543" max="1543" width="38.42578125" customWidth="1"/>
    <col min="1544" max="1544" width="14.5703125" customWidth="1"/>
    <col min="1545" max="1545" width="13.85546875" customWidth="1"/>
    <col min="1546" max="1546" width="17.28515625" customWidth="1"/>
    <col min="1547" max="1547" width="15" bestFit="1" customWidth="1"/>
    <col min="1548" max="1548" width="10" bestFit="1" customWidth="1"/>
    <col min="1549" max="1549" width="13.5703125" customWidth="1"/>
    <col min="1793" max="1793" width="5" customWidth="1"/>
    <col min="1794" max="1794" width="10.28515625" customWidth="1"/>
    <col min="1795" max="1795" width="6.140625" customWidth="1"/>
    <col min="1796" max="1796" width="7.5703125" customWidth="1"/>
    <col min="1797" max="1797" width="8" customWidth="1"/>
    <col min="1798" max="1798" width="5.28515625" customWidth="1"/>
    <col min="1799" max="1799" width="38.42578125" customWidth="1"/>
    <col min="1800" max="1800" width="14.5703125" customWidth="1"/>
    <col min="1801" max="1801" width="13.85546875" customWidth="1"/>
    <col min="1802" max="1802" width="17.28515625" customWidth="1"/>
    <col min="1803" max="1803" width="15" bestFit="1" customWidth="1"/>
    <col min="1804" max="1804" width="10" bestFit="1" customWidth="1"/>
    <col min="1805" max="1805" width="13.5703125" customWidth="1"/>
    <col min="2049" max="2049" width="5" customWidth="1"/>
    <col min="2050" max="2050" width="10.28515625" customWidth="1"/>
    <col min="2051" max="2051" width="6.140625" customWidth="1"/>
    <col min="2052" max="2052" width="7.5703125" customWidth="1"/>
    <col min="2053" max="2053" width="8" customWidth="1"/>
    <col min="2054" max="2054" width="5.28515625" customWidth="1"/>
    <col min="2055" max="2055" width="38.42578125" customWidth="1"/>
    <col min="2056" max="2056" width="14.5703125" customWidth="1"/>
    <col min="2057" max="2057" width="13.85546875" customWidth="1"/>
    <col min="2058" max="2058" width="17.28515625" customWidth="1"/>
    <col min="2059" max="2059" width="15" bestFit="1" customWidth="1"/>
    <col min="2060" max="2060" width="10" bestFit="1" customWidth="1"/>
    <col min="2061" max="2061" width="13.5703125" customWidth="1"/>
    <col min="2305" max="2305" width="5" customWidth="1"/>
    <col min="2306" max="2306" width="10.28515625" customWidth="1"/>
    <col min="2307" max="2307" width="6.140625" customWidth="1"/>
    <col min="2308" max="2308" width="7.5703125" customWidth="1"/>
    <col min="2309" max="2309" width="8" customWidth="1"/>
    <col min="2310" max="2310" width="5.28515625" customWidth="1"/>
    <col min="2311" max="2311" width="38.42578125" customWidth="1"/>
    <col min="2312" max="2312" width="14.5703125" customWidth="1"/>
    <col min="2313" max="2313" width="13.85546875" customWidth="1"/>
    <col min="2314" max="2314" width="17.28515625" customWidth="1"/>
    <col min="2315" max="2315" width="15" bestFit="1" customWidth="1"/>
    <col min="2316" max="2316" width="10" bestFit="1" customWidth="1"/>
    <col min="2317" max="2317" width="13.5703125" customWidth="1"/>
    <col min="2561" max="2561" width="5" customWidth="1"/>
    <col min="2562" max="2562" width="10.28515625" customWidth="1"/>
    <col min="2563" max="2563" width="6.140625" customWidth="1"/>
    <col min="2564" max="2564" width="7.5703125" customWidth="1"/>
    <col min="2565" max="2565" width="8" customWidth="1"/>
    <col min="2566" max="2566" width="5.28515625" customWidth="1"/>
    <col min="2567" max="2567" width="38.42578125" customWidth="1"/>
    <col min="2568" max="2568" width="14.5703125" customWidth="1"/>
    <col min="2569" max="2569" width="13.85546875" customWidth="1"/>
    <col min="2570" max="2570" width="17.28515625" customWidth="1"/>
    <col min="2571" max="2571" width="15" bestFit="1" customWidth="1"/>
    <col min="2572" max="2572" width="10" bestFit="1" customWidth="1"/>
    <col min="2573" max="2573" width="13.5703125" customWidth="1"/>
    <col min="2817" max="2817" width="5" customWidth="1"/>
    <col min="2818" max="2818" width="10.28515625" customWidth="1"/>
    <col min="2819" max="2819" width="6.140625" customWidth="1"/>
    <col min="2820" max="2820" width="7.5703125" customWidth="1"/>
    <col min="2821" max="2821" width="8" customWidth="1"/>
    <col min="2822" max="2822" width="5.28515625" customWidth="1"/>
    <col min="2823" max="2823" width="38.42578125" customWidth="1"/>
    <col min="2824" max="2824" width="14.5703125" customWidth="1"/>
    <col min="2825" max="2825" width="13.85546875" customWidth="1"/>
    <col min="2826" max="2826" width="17.28515625" customWidth="1"/>
    <col min="2827" max="2827" width="15" bestFit="1" customWidth="1"/>
    <col min="2828" max="2828" width="10" bestFit="1" customWidth="1"/>
    <col min="2829" max="2829" width="13.5703125" customWidth="1"/>
    <col min="3073" max="3073" width="5" customWidth="1"/>
    <col min="3074" max="3074" width="10.28515625" customWidth="1"/>
    <col min="3075" max="3075" width="6.140625" customWidth="1"/>
    <col min="3076" max="3076" width="7.5703125" customWidth="1"/>
    <col min="3077" max="3077" width="8" customWidth="1"/>
    <col min="3078" max="3078" width="5.28515625" customWidth="1"/>
    <col min="3079" max="3079" width="38.42578125" customWidth="1"/>
    <col min="3080" max="3080" width="14.5703125" customWidth="1"/>
    <col min="3081" max="3081" width="13.85546875" customWidth="1"/>
    <col min="3082" max="3082" width="17.28515625" customWidth="1"/>
    <col min="3083" max="3083" width="15" bestFit="1" customWidth="1"/>
    <col min="3084" max="3084" width="10" bestFit="1" customWidth="1"/>
    <col min="3085" max="3085" width="13.5703125" customWidth="1"/>
    <col min="3329" max="3329" width="5" customWidth="1"/>
    <col min="3330" max="3330" width="10.28515625" customWidth="1"/>
    <col min="3331" max="3331" width="6.140625" customWidth="1"/>
    <col min="3332" max="3332" width="7.5703125" customWidth="1"/>
    <col min="3333" max="3333" width="8" customWidth="1"/>
    <col min="3334" max="3334" width="5.28515625" customWidth="1"/>
    <col min="3335" max="3335" width="38.42578125" customWidth="1"/>
    <col min="3336" max="3336" width="14.5703125" customWidth="1"/>
    <col min="3337" max="3337" width="13.85546875" customWidth="1"/>
    <col min="3338" max="3338" width="17.28515625" customWidth="1"/>
    <col min="3339" max="3339" width="15" bestFit="1" customWidth="1"/>
    <col min="3340" max="3340" width="10" bestFit="1" customWidth="1"/>
    <col min="3341" max="3341" width="13.5703125" customWidth="1"/>
    <col min="3585" max="3585" width="5" customWidth="1"/>
    <col min="3586" max="3586" width="10.28515625" customWidth="1"/>
    <col min="3587" max="3587" width="6.140625" customWidth="1"/>
    <col min="3588" max="3588" width="7.5703125" customWidth="1"/>
    <col min="3589" max="3589" width="8" customWidth="1"/>
    <col min="3590" max="3590" width="5.28515625" customWidth="1"/>
    <col min="3591" max="3591" width="38.42578125" customWidth="1"/>
    <col min="3592" max="3592" width="14.5703125" customWidth="1"/>
    <col min="3593" max="3593" width="13.85546875" customWidth="1"/>
    <col min="3594" max="3594" width="17.28515625" customWidth="1"/>
    <col min="3595" max="3595" width="15" bestFit="1" customWidth="1"/>
    <col min="3596" max="3596" width="10" bestFit="1" customWidth="1"/>
    <col min="3597" max="3597" width="13.5703125" customWidth="1"/>
    <col min="3841" max="3841" width="5" customWidth="1"/>
    <col min="3842" max="3842" width="10.28515625" customWidth="1"/>
    <col min="3843" max="3843" width="6.140625" customWidth="1"/>
    <col min="3844" max="3844" width="7.5703125" customWidth="1"/>
    <col min="3845" max="3845" width="8" customWidth="1"/>
    <col min="3846" max="3846" width="5.28515625" customWidth="1"/>
    <col min="3847" max="3847" width="38.42578125" customWidth="1"/>
    <col min="3848" max="3848" width="14.5703125" customWidth="1"/>
    <col min="3849" max="3849" width="13.85546875" customWidth="1"/>
    <col min="3850" max="3850" width="17.28515625" customWidth="1"/>
    <col min="3851" max="3851" width="15" bestFit="1" customWidth="1"/>
    <col min="3852" max="3852" width="10" bestFit="1" customWidth="1"/>
    <col min="3853" max="3853" width="13.5703125" customWidth="1"/>
    <col min="4097" max="4097" width="5" customWidth="1"/>
    <col min="4098" max="4098" width="10.28515625" customWidth="1"/>
    <col min="4099" max="4099" width="6.140625" customWidth="1"/>
    <col min="4100" max="4100" width="7.5703125" customWidth="1"/>
    <col min="4101" max="4101" width="8" customWidth="1"/>
    <col min="4102" max="4102" width="5.28515625" customWidth="1"/>
    <col min="4103" max="4103" width="38.42578125" customWidth="1"/>
    <col min="4104" max="4104" width="14.5703125" customWidth="1"/>
    <col min="4105" max="4105" width="13.85546875" customWidth="1"/>
    <col min="4106" max="4106" width="17.28515625" customWidth="1"/>
    <col min="4107" max="4107" width="15" bestFit="1" customWidth="1"/>
    <col min="4108" max="4108" width="10" bestFit="1" customWidth="1"/>
    <col min="4109" max="4109" width="13.5703125" customWidth="1"/>
    <col min="4353" max="4353" width="5" customWidth="1"/>
    <col min="4354" max="4354" width="10.28515625" customWidth="1"/>
    <col min="4355" max="4355" width="6.140625" customWidth="1"/>
    <col min="4356" max="4356" width="7.5703125" customWidth="1"/>
    <col min="4357" max="4357" width="8" customWidth="1"/>
    <col min="4358" max="4358" width="5.28515625" customWidth="1"/>
    <col min="4359" max="4359" width="38.42578125" customWidth="1"/>
    <col min="4360" max="4360" width="14.5703125" customWidth="1"/>
    <col min="4361" max="4361" width="13.85546875" customWidth="1"/>
    <col min="4362" max="4362" width="17.28515625" customWidth="1"/>
    <col min="4363" max="4363" width="15" bestFit="1" customWidth="1"/>
    <col min="4364" max="4364" width="10" bestFit="1" customWidth="1"/>
    <col min="4365" max="4365" width="13.5703125" customWidth="1"/>
    <col min="4609" max="4609" width="5" customWidth="1"/>
    <col min="4610" max="4610" width="10.28515625" customWidth="1"/>
    <col min="4611" max="4611" width="6.140625" customWidth="1"/>
    <col min="4612" max="4612" width="7.5703125" customWidth="1"/>
    <col min="4613" max="4613" width="8" customWidth="1"/>
    <col min="4614" max="4614" width="5.28515625" customWidth="1"/>
    <col min="4615" max="4615" width="38.42578125" customWidth="1"/>
    <col min="4616" max="4616" width="14.5703125" customWidth="1"/>
    <col min="4617" max="4617" width="13.85546875" customWidth="1"/>
    <col min="4618" max="4618" width="17.28515625" customWidth="1"/>
    <col min="4619" max="4619" width="15" bestFit="1" customWidth="1"/>
    <col min="4620" max="4620" width="10" bestFit="1" customWidth="1"/>
    <col min="4621" max="4621" width="13.5703125" customWidth="1"/>
    <col min="4865" max="4865" width="5" customWidth="1"/>
    <col min="4866" max="4866" width="10.28515625" customWidth="1"/>
    <col min="4867" max="4867" width="6.140625" customWidth="1"/>
    <col min="4868" max="4868" width="7.5703125" customWidth="1"/>
    <col min="4869" max="4869" width="8" customWidth="1"/>
    <col min="4870" max="4870" width="5.28515625" customWidth="1"/>
    <col min="4871" max="4871" width="38.42578125" customWidth="1"/>
    <col min="4872" max="4872" width="14.5703125" customWidth="1"/>
    <col min="4873" max="4873" width="13.85546875" customWidth="1"/>
    <col min="4874" max="4874" width="17.28515625" customWidth="1"/>
    <col min="4875" max="4875" width="15" bestFit="1" customWidth="1"/>
    <col min="4876" max="4876" width="10" bestFit="1" customWidth="1"/>
    <col min="4877" max="4877" width="13.5703125" customWidth="1"/>
    <col min="5121" max="5121" width="5" customWidth="1"/>
    <col min="5122" max="5122" width="10.28515625" customWidth="1"/>
    <col min="5123" max="5123" width="6.140625" customWidth="1"/>
    <col min="5124" max="5124" width="7.5703125" customWidth="1"/>
    <col min="5125" max="5125" width="8" customWidth="1"/>
    <col min="5126" max="5126" width="5.28515625" customWidth="1"/>
    <col min="5127" max="5127" width="38.42578125" customWidth="1"/>
    <col min="5128" max="5128" width="14.5703125" customWidth="1"/>
    <col min="5129" max="5129" width="13.85546875" customWidth="1"/>
    <col min="5130" max="5130" width="17.28515625" customWidth="1"/>
    <col min="5131" max="5131" width="15" bestFit="1" customWidth="1"/>
    <col min="5132" max="5132" width="10" bestFit="1" customWidth="1"/>
    <col min="5133" max="5133" width="13.5703125" customWidth="1"/>
    <col min="5377" max="5377" width="5" customWidth="1"/>
    <col min="5378" max="5378" width="10.28515625" customWidth="1"/>
    <col min="5379" max="5379" width="6.140625" customWidth="1"/>
    <col min="5380" max="5380" width="7.5703125" customWidth="1"/>
    <col min="5381" max="5381" width="8" customWidth="1"/>
    <col min="5382" max="5382" width="5.28515625" customWidth="1"/>
    <col min="5383" max="5383" width="38.42578125" customWidth="1"/>
    <col min="5384" max="5384" width="14.5703125" customWidth="1"/>
    <col min="5385" max="5385" width="13.85546875" customWidth="1"/>
    <col min="5386" max="5386" width="17.28515625" customWidth="1"/>
    <col min="5387" max="5387" width="15" bestFit="1" customWidth="1"/>
    <col min="5388" max="5388" width="10" bestFit="1" customWidth="1"/>
    <col min="5389" max="5389" width="13.5703125" customWidth="1"/>
    <col min="5633" max="5633" width="5" customWidth="1"/>
    <col min="5634" max="5634" width="10.28515625" customWidth="1"/>
    <col min="5635" max="5635" width="6.140625" customWidth="1"/>
    <col min="5636" max="5636" width="7.5703125" customWidth="1"/>
    <col min="5637" max="5637" width="8" customWidth="1"/>
    <col min="5638" max="5638" width="5.28515625" customWidth="1"/>
    <col min="5639" max="5639" width="38.42578125" customWidth="1"/>
    <col min="5640" max="5640" width="14.5703125" customWidth="1"/>
    <col min="5641" max="5641" width="13.85546875" customWidth="1"/>
    <col min="5642" max="5642" width="17.28515625" customWidth="1"/>
    <col min="5643" max="5643" width="15" bestFit="1" customWidth="1"/>
    <col min="5644" max="5644" width="10" bestFit="1" customWidth="1"/>
    <col min="5645" max="5645" width="13.5703125" customWidth="1"/>
    <col min="5889" max="5889" width="5" customWidth="1"/>
    <col min="5890" max="5890" width="10.28515625" customWidth="1"/>
    <col min="5891" max="5891" width="6.140625" customWidth="1"/>
    <col min="5892" max="5892" width="7.5703125" customWidth="1"/>
    <col min="5893" max="5893" width="8" customWidth="1"/>
    <col min="5894" max="5894" width="5.28515625" customWidth="1"/>
    <col min="5895" max="5895" width="38.42578125" customWidth="1"/>
    <col min="5896" max="5896" width="14.5703125" customWidth="1"/>
    <col min="5897" max="5897" width="13.85546875" customWidth="1"/>
    <col min="5898" max="5898" width="17.28515625" customWidth="1"/>
    <col min="5899" max="5899" width="15" bestFit="1" customWidth="1"/>
    <col min="5900" max="5900" width="10" bestFit="1" customWidth="1"/>
    <col min="5901" max="5901" width="13.5703125" customWidth="1"/>
    <col min="6145" max="6145" width="5" customWidth="1"/>
    <col min="6146" max="6146" width="10.28515625" customWidth="1"/>
    <col min="6147" max="6147" width="6.140625" customWidth="1"/>
    <col min="6148" max="6148" width="7.5703125" customWidth="1"/>
    <col min="6149" max="6149" width="8" customWidth="1"/>
    <col min="6150" max="6150" width="5.28515625" customWidth="1"/>
    <col min="6151" max="6151" width="38.42578125" customWidth="1"/>
    <col min="6152" max="6152" width="14.5703125" customWidth="1"/>
    <col min="6153" max="6153" width="13.85546875" customWidth="1"/>
    <col min="6154" max="6154" width="17.28515625" customWidth="1"/>
    <col min="6155" max="6155" width="15" bestFit="1" customWidth="1"/>
    <col min="6156" max="6156" width="10" bestFit="1" customWidth="1"/>
    <col min="6157" max="6157" width="13.5703125" customWidth="1"/>
    <col min="6401" max="6401" width="5" customWidth="1"/>
    <col min="6402" max="6402" width="10.28515625" customWidth="1"/>
    <col min="6403" max="6403" width="6.140625" customWidth="1"/>
    <col min="6404" max="6404" width="7.5703125" customWidth="1"/>
    <col min="6405" max="6405" width="8" customWidth="1"/>
    <col min="6406" max="6406" width="5.28515625" customWidth="1"/>
    <col min="6407" max="6407" width="38.42578125" customWidth="1"/>
    <col min="6408" max="6408" width="14.5703125" customWidth="1"/>
    <col min="6409" max="6409" width="13.85546875" customWidth="1"/>
    <col min="6410" max="6410" width="17.28515625" customWidth="1"/>
    <col min="6411" max="6411" width="15" bestFit="1" customWidth="1"/>
    <col min="6412" max="6412" width="10" bestFit="1" customWidth="1"/>
    <col min="6413" max="6413" width="13.5703125" customWidth="1"/>
    <col min="6657" max="6657" width="5" customWidth="1"/>
    <col min="6658" max="6658" width="10.28515625" customWidth="1"/>
    <col min="6659" max="6659" width="6.140625" customWidth="1"/>
    <col min="6660" max="6660" width="7.5703125" customWidth="1"/>
    <col min="6661" max="6661" width="8" customWidth="1"/>
    <col min="6662" max="6662" width="5.28515625" customWidth="1"/>
    <col min="6663" max="6663" width="38.42578125" customWidth="1"/>
    <col min="6664" max="6664" width="14.5703125" customWidth="1"/>
    <col min="6665" max="6665" width="13.85546875" customWidth="1"/>
    <col min="6666" max="6666" width="17.28515625" customWidth="1"/>
    <col min="6667" max="6667" width="15" bestFit="1" customWidth="1"/>
    <col min="6668" max="6668" width="10" bestFit="1" customWidth="1"/>
    <col min="6669" max="6669" width="13.5703125" customWidth="1"/>
    <col min="6913" max="6913" width="5" customWidth="1"/>
    <col min="6914" max="6914" width="10.28515625" customWidth="1"/>
    <col min="6915" max="6915" width="6.140625" customWidth="1"/>
    <col min="6916" max="6916" width="7.5703125" customWidth="1"/>
    <col min="6917" max="6917" width="8" customWidth="1"/>
    <col min="6918" max="6918" width="5.28515625" customWidth="1"/>
    <col min="6919" max="6919" width="38.42578125" customWidth="1"/>
    <col min="6920" max="6920" width="14.5703125" customWidth="1"/>
    <col min="6921" max="6921" width="13.85546875" customWidth="1"/>
    <col min="6922" max="6922" width="17.28515625" customWidth="1"/>
    <col min="6923" max="6923" width="15" bestFit="1" customWidth="1"/>
    <col min="6924" max="6924" width="10" bestFit="1" customWidth="1"/>
    <col min="6925" max="6925" width="13.5703125" customWidth="1"/>
    <col min="7169" max="7169" width="5" customWidth="1"/>
    <col min="7170" max="7170" width="10.28515625" customWidth="1"/>
    <col min="7171" max="7171" width="6.140625" customWidth="1"/>
    <col min="7172" max="7172" width="7.5703125" customWidth="1"/>
    <col min="7173" max="7173" width="8" customWidth="1"/>
    <col min="7174" max="7174" width="5.28515625" customWidth="1"/>
    <col min="7175" max="7175" width="38.42578125" customWidth="1"/>
    <col min="7176" max="7176" width="14.5703125" customWidth="1"/>
    <col min="7177" max="7177" width="13.85546875" customWidth="1"/>
    <col min="7178" max="7178" width="17.28515625" customWidth="1"/>
    <col min="7179" max="7179" width="15" bestFit="1" customWidth="1"/>
    <col min="7180" max="7180" width="10" bestFit="1" customWidth="1"/>
    <col min="7181" max="7181" width="13.5703125" customWidth="1"/>
    <col min="7425" max="7425" width="5" customWidth="1"/>
    <col min="7426" max="7426" width="10.28515625" customWidth="1"/>
    <col min="7427" max="7427" width="6.140625" customWidth="1"/>
    <col min="7428" max="7428" width="7.5703125" customWidth="1"/>
    <col min="7429" max="7429" width="8" customWidth="1"/>
    <col min="7430" max="7430" width="5.28515625" customWidth="1"/>
    <col min="7431" max="7431" width="38.42578125" customWidth="1"/>
    <col min="7432" max="7432" width="14.5703125" customWidth="1"/>
    <col min="7433" max="7433" width="13.85546875" customWidth="1"/>
    <col min="7434" max="7434" width="17.28515625" customWidth="1"/>
    <col min="7435" max="7435" width="15" bestFit="1" customWidth="1"/>
    <col min="7436" max="7436" width="10" bestFit="1" customWidth="1"/>
    <col min="7437" max="7437" width="13.5703125" customWidth="1"/>
    <col min="7681" max="7681" width="5" customWidth="1"/>
    <col min="7682" max="7682" width="10.28515625" customWidth="1"/>
    <col min="7683" max="7683" width="6.140625" customWidth="1"/>
    <col min="7684" max="7684" width="7.5703125" customWidth="1"/>
    <col min="7685" max="7685" width="8" customWidth="1"/>
    <col min="7686" max="7686" width="5.28515625" customWidth="1"/>
    <col min="7687" max="7687" width="38.42578125" customWidth="1"/>
    <col min="7688" max="7688" width="14.5703125" customWidth="1"/>
    <col min="7689" max="7689" width="13.85546875" customWidth="1"/>
    <col min="7690" max="7690" width="17.28515625" customWidth="1"/>
    <col min="7691" max="7691" width="15" bestFit="1" customWidth="1"/>
    <col min="7692" max="7692" width="10" bestFit="1" customWidth="1"/>
    <col min="7693" max="7693" width="13.5703125" customWidth="1"/>
    <col min="7937" max="7937" width="5" customWidth="1"/>
    <col min="7938" max="7938" width="10.28515625" customWidth="1"/>
    <col min="7939" max="7939" width="6.140625" customWidth="1"/>
    <col min="7940" max="7940" width="7.5703125" customWidth="1"/>
    <col min="7941" max="7941" width="8" customWidth="1"/>
    <col min="7942" max="7942" width="5.28515625" customWidth="1"/>
    <col min="7943" max="7943" width="38.42578125" customWidth="1"/>
    <col min="7944" max="7944" width="14.5703125" customWidth="1"/>
    <col min="7945" max="7945" width="13.85546875" customWidth="1"/>
    <col min="7946" max="7946" width="17.28515625" customWidth="1"/>
    <col min="7947" max="7947" width="15" bestFit="1" customWidth="1"/>
    <col min="7948" max="7948" width="10" bestFit="1" customWidth="1"/>
    <col min="7949" max="7949" width="13.5703125" customWidth="1"/>
    <col min="8193" max="8193" width="5" customWidth="1"/>
    <col min="8194" max="8194" width="10.28515625" customWidth="1"/>
    <col min="8195" max="8195" width="6.140625" customWidth="1"/>
    <col min="8196" max="8196" width="7.5703125" customWidth="1"/>
    <col min="8197" max="8197" width="8" customWidth="1"/>
    <col min="8198" max="8198" width="5.28515625" customWidth="1"/>
    <col min="8199" max="8199" width="38.42578125" customWidth="1"/>
    <col min="8200" max="8200" width="14.5703125" customWidth="1"/>
    <col min="8201" max="8201" width="13.85546875" customWidth="1"/>
    <col min="8202" max="8202" width="17.28515625" customWidth="1"/>
    <col min="8203" max="8203" width="15" bestFit="1" customWidth="1"/>
    <col min="8204" max="8204" width="10" bestFit="1" customWidth="1"/>
    <col min="8205" max="8205" width="13.5703125" customWidth="1"/>
    <col min="8449" max="8449" width="5" customWidth="1"/>
    <col min="8450" max="8450" width="10.28515625" customWidth="1"/>
    <col min="8451" max="8451" width="6.140625" customWidth="1"/>
    <col min="8452" max="8452" width="7.5703125" customWidth="1"/>
    <col min="8453" max="8453" width="8" customWidth="1"/>
    <col min="8454" max="8454" width="5.28515625" customWidth="1"/>
    <col min="8455" max="8455" width="38.42578125" customWidth="1"/>
    <col min="8456" max="8456" width="14.5703125" customWidth="1"/>
    <col min="8457" max="8457" width="13.85546875" customWidth="1"/>
    <col min="8458" max="8458" width="17.28515625" customWidth="1"/>
    <col min="8459" max="8459" width="15" bestFit="1" customWidth="1"/>
    <col min="8460" max="8460" width="10" bestFit="1" customWidth="1"/>
    <col min="8461" max="8461" width="13.5703125" customWidth="1"/>
    <col min="8705" max="8705" width="5" customWidth="1"/>
    <col min="8706" max="8706" width="10.28515625" customWidth="1"/>
    <col min="8707" max="8707" width="6.140625" customWidth="1"/>
    <col min="8708" max="8708" width="7.5703125" customWidth="1"/>
    <col min="8709" max="8709" width="8" customWidth="1"/>
    <col min="8710" max="8710" width="5.28515625" customWidth="1"/>
    <col min="8711" max="8711" width="38.42578125" customWidth="1"/>
    <col min="8712" max="8712" width="14.5703125" customWidth="1"/>
    <col min="8713" max="8713" width="13.85546875" customWidth="1"/>
    <col min="8714" max="8714" width="17.28515625" customWidth="1"/>
    <col min="8715" max="8715" width="15" bestFit="1" customWidth="1"/>
    <col min="8716" max="8716" width="10" bestFit="1" customWidth="1"/>
    <col min="8717" max="8717" width="13.5703125" customWidth="1"/>
    <col min="8961" max="8961" width="5" customWidth="1"/>
    <col min="8962" max="8962" width="10.28515625" customWidth="1"/>
    <col min="8963" max="8963" width="6.140625" customWidth="1"/>
    <col min="8964" max="8964" width="7.5703125" customWidth="1"/>
    <col min="8965" max="8965" width="8" customWidth="1"/>
    <col min="8966" max="8966" width="5.28515625" customWidth="1"/>
    <col min="8967" max="8967" width="38.42578125" customWidth="1"/>
    <col min="8968" max="8968" width="14.5703125" customWidth="1"/>
    <col min="8969" max="8969" width="13.85546875" customWidth="1"/>
    <col min="8970" max="8970" width="17.28515625" customWidth="1"/>
    <col min="8971" max="8971" width="15" bestFit="1" customWidth="1"/>
    <col min="8972" max="8972" width="10" bestFit="1" customWidth="1"/>
    <col min="8973" max="8973" width="13.5703125" customWidth="1"/>
    <col min="9217" max="9217" width="5" customWidth="1"/>
    <col min="9218" max="9218" width="10.28515625" customWidth="1"/>
    <col min="9219" max="9219" width="6.140625" customWidth="1"/>
    <col min="9220" max="9220" width="7.5703125" customWidth="1"/>
    <col min="9221" max="9221" width="8" customWidth="1"/>
    <col min="9222" max="9222" width="5.28515625" customWidth="1"/>
    <col min="9223" max="9223" width="38.42578125" customWidth="1"/>
    <col min="9224" max="9224" width="14.5703125" customWidth="1"/>
    <col min="9225" max="9225" width="13.85546875" customWidth="1"/>
    <col min="9226" max="9226" width="17.28515625" customWidth="1"/>
    <col min="9227" max="9227" width="15" bestFit="1" customWidth="1"/>
    <col min="9228" max="9228" width="10" bestFit="1" customWidth="1"/>
    <col min="9229" max="9229" width="13.5703125" customWidth="1"/>
    <col min="9473" max="9473" width="5" customWidth="1"/>
    <col min="9474" max="9474" width="10.28515625" customWidth="1"/>
    <col min="9475" max="9475" width="6.140625" customWidth="1"/>
    <col min="9476" max="9476" width="7.5703125" customWidth="1"/>
    <col min="9477" max="9477" width="8" customWidth="1"/>
    <col min="9478" max="9478" width="5.28515625" customWidth="1"/>
    <col min="9479" max="9479" width="38.42578125" customWidth="1"/>
    <col min="9480" max="9480" width="14.5703125" customWidth="1"/>
    <col min="9481" max="9481" width="13.85546875" customWidth="1"/>
    <col min="9482" max="9482" width="17.28515625" customWidth="1"/>
    <col min="9483" max="9483" width="15" bestFit="1" customWidth="1"/>
    <col min="9484" max="9484" width="10" bestFit="1" customWidth="1"/>
    <col min="9485" max="9485" width="13.5703125" customWidth="1"/>
    <col min="9729" max="9729" width="5" customWidth="1"/>
    <col min="9730" max="9730" width="10.28515625" customWidth="1"/>
    <col min="9731" max="9731" width="6.140625" customWidth="1"/>
    <col min="9732" max="9732" width="7.5703125" customWidth="1"/>
    <col min="9733" max="9733" width="8" customWidth="1"/>
    <col min="9734" max="9734" width="5.28515625" customWidth="1"/>
    <col min="9735" max="9735" width="38.42578125" customWidth="1"/>
    <col min="9736" max="9736" width="14.5703125" customWidth="1"/>
    <col min="9737" max="9737" width="13.85546875" customWidth="1"/>
    <col min="9738" max="9738" width="17.28515625" customWidth="1"/>
    <col min="9739" max="9739" width="15" bestFit="1" customWidth="1"/>
    <col min="9740" max="9740" width="10" bestFit="1" customWidth="1"/>
    <col min="9741" max="9741" width="13.5703125" customWidth="1"/>
    <col min="9985" max="9985" width="5" customWidth="1"/>
    <col min="9986" max="9986" width="10.28515625" customWidth="1"/>
    <col min="9987" max="9987" width="6.140625" customWidth="1"/>
    <col min="9988" max="9988" width="7.5703125" customWidth="1"/>
    <col min="9989" max="9989" width="8" customWidth="1"/>
    <col min="9990" max="9990" width="5.28515625" customWidth="1"/>
    <col min="9991" max="9991" width="38.42578125" customWidth="1"/>
    <col min="9992" max="9992" width="14.5703125" customWidth="1"/>
    <col min="9993" max="9993" width="13.85546875" customWidth="1"/>
    <col min="9994" max="9994" width="17.28515625" customWidth="1"/>
    <col min="9995" max="9995" width="15" bestFit="1" customWidth="1"/>
    <col min="9996" max="9996" width="10" bestFit="1" customWidth="1"/>
    <col min="9997" max="9997" width="13.5703125" customWidth="1"/>
    <col min="10241" max="10241" width="5" customWidth="1"/>
    <col min="10242" max="10242" width="10.28515625" customWidth="1"/>
    <col min="10243" max="10243" width="6.140625" customWidth="1"/>
    <col min="10244" max="10244" width="7.5703125" customWidth="1"/>
    <col min="10245" max="10245" width="8" customWidth="1"/>
    <col min="10246" max="10246" width="5.28515625" customWidth="1"/>
    <col min="10247" max="10247" width="38.42578125" customWidth="1"/>
    <col min="10248" max="10248" width="14.5703125" customWidth="1"/>
    <col min="10249" max="10249" width="13.85546875" customWidth="1"/>
    <col min="10250" max="10250" width="17.28515625" customWidth="1"/>
    <col min="10251" max="10251" width="15" bestFit="1" customWidth="1"/>
    <col min="10252" max="10252" width="10" bestFit="1" customWidth="1"/>
    <col min="10253" max="10253" width="13.5703125" customWidth="1"/>
    <col min="10497" max="10497" width="5" customWidth="1"/>
    <col min="10498" max="10498" width="10.28515625" customWidth="1"/>
    <col min="10499" max="10499" width="6.140625" customWidth="1"/>
    <col min="10500" max="10500" width="7.5703125" customWidth="1"/>
    <col min="10501" max="10501" width="8" customWidth="1"/>
    <col min="10502" max="10502" width="5.28515625" customWidth="1"/>
    <col min="10503" max="10503" width="38.42578125" customWidth="1"/>
    <col min="10504" max="10504" width="14.5703125" customWidth="1"/>
    <col min="10505" max="10505" width="13.85546875" customWidth="1"/>
    <col min="10506" max="10506" width="17.28515625" customWidth="1"/>
    <col min="10507" max="10507" width="15" bestFit="1" customWidth="1"/>
    <col min="10508" max="10508" width="10" bestFit="1" customWidth="1"/>
    <col min="10509" max="10509" width="13.5703125" customWidth="1"/>
    <col min="10753" max="10753" width="5" customWidth="1"/>
    <col min="10754" max="10754" width="10.28515625" customWidth="1"/>
    <col min="10755" max="10755" width="6.140625" customWidth="1"/>
    <col min="10756" max="10756" width="7.5703125" customWidth="1"/>
    <col min="10757" max="10757" width="8" customWidth="1"/>
    <col min="10758" max="10758" width="5.28515625" customWidth="1"/>
    <col min="10759" max="10759" width="38.42578125" customWidth="1"/>
    <col min="10760" max="10760" width="14.5703125" customWidth="1"/>
    <col min="10761" max="10761" width="13.85546875" customWidth="1"/>
    <col min="10762" max="10762" width="17.28515625" customWidth="1"/>
    <col min="10763" max="10763" width="15" bestFit="1" customWidth="1"/>
    <col min="10764" max="10764" width="10" bestFit="1" customWidth="1"/>
    <col min="10765" max="10765" width="13.5703125" customWidth="1"/>
    <col min="11009" max="11009" width="5" customWidth="1"/>
    <col min="11010" max="11010" width="10.28515625" customWidth="1"/>
    <col min="11011" max="11011" width="6.140625" customWidth="1"/>
    <col min="11012" max="11012" width="7.5703125" customWidth="1"/>
    <col min="11013" max="11013" width="8" customWidth="1"/>
    <col min="11014" max="11014" width="5.28515625" customWidth="1"/>
    <col min="11015" max="11015" width="38.42578125" customWidth="1"/>
    <col min="11016" max="11016" width="14.5703125" customWidth="1"/>
    <col min="11017" max="11017" width="13.85546875" customWidth="1"/>
    <col min="11018" max="11018" width="17.28515625" customWidth="1"/>
    <col min="11019" max="11019" width="15" bestFit="1" customWidth="1"/>
    <col min="11020" max="11020" width="10" bestFit="1" customWidth="1"/>
    <col min="11021" max="11021" width="13.5703125" customWidth="1"/>
    <col min="11265" max="11265" width="5" customWidth="1"/>
    <col min="11266" max="11266" width="10.28515625" customWidth="1"/>
    <col min="11267" max="11267" width="6.140625" customWidth="1"/>
    <col min="11268" max="11268" width="7.5703125" customWidth="1"/>
    <col min="11269" max="11269" width="8" customWidth="1"/>
    <col min="11270" max="11270" width="5.28515625" customWidth="1"/>
    <col min="11271" max="11271" width="38.42578125" customWidth="1"/>
    <col min="11272" max="11272" width="14.5703125" customWidth="1"/>
    <col min="11273" max="11273" width="13.85546875" customWidth="1"/>
    <col min="11274" max="11274" width="17.28515625" customWidth="1"/>
    <col min="11275" max="11275" width="15" bestFit="1" customWidth="1"/>
    <col min="11276" max="11276" width="10" bestFit="1" customWidth="1"/>
    <col min="11277" max="11277" width="13.5703125" customWidth="1"/>
    <col min="11521" max="11521" width="5" customWidth="1"/>
    <col min="11522" max="11522" width="10.28515625" customWidth="1"/>
    <col min="11523" max="11523" width="6.140625" customWidth="1"/>
    <col min="11524" max="11524" width="7.5703125" customWidth="1"/>
    <col min="11525" max="11525" width="8" customWidth="1"/>
    <col min="11526" max="11526" width="5.28515625" customWidth="1"/>
    <col min="11527" max="11527" width="38.42578125" customWidth="1"/>
    <col min="11528" max="11528" width="14.5703125" customWidth="1"/>
    <col min="11529" max="11529" width="13.85546875" customWidth="1"/>
    <col min="11530" max="11530" width="17.28515625" customWidth="1"/>
    <col min="11531" max="11531" width="15" bestFit="1" customWidth="1"/>
    <col min="11532" max="11532" width="10" bestFit="1" customWidth="1"/>
    <col min="11533" max="11533" width="13.5703125" customWidth="1"/>
    <col min="11777" max="11777" width="5" customWidth="1"/>
    <col min="11778" max="11778" width="10.28515625" customWidth="1"/>
    <col min="11779" max="11779" width="6.140625" customWidth="1"/>
    <col min="11780" max="11780" width="7.5703125" customWidth="1"/>
    <col min="11781" max="11781" width="8" customWidth="1"/>
    <col min="11782" max="11782" width="5.28515625" customWidth="1"/>
    <col min="11783" max="11783" width="38.42578125" customWidth="1"/>
    <col min="11784" max="11784" width="14.5703125" customWidth="1"/>
    <col min="11785" max="11785" width="13.85546875" customWidth="1"/>
    <col min="11786" max="11786" width="17.28515625" customWidth="1"/>
    <col min="11787" max="11787" width="15" bestFit="1" customWidth="1"/>
    <col min="11788" max="11788" width="10" bestFit="1" customWidth="1"/>
    <col min="11789" max="11789" width="13.5703125" customWidth="1"/>
    <col min="12033" max="12033" width="5" customWidth="1"/>
    <col min="12034" max="12034" width="10.28515625" customWidth="1"/>
    <col min="12035" max="12035" width="6.140625" customWidth="1"/>
    <col min="12036" max="12036" width="7.5703125" customWidth="1"/>
    <col min="12037" max="12037" width="8" customWidth="1"/>
    <col min="12038" max="12038" width="5.28515625" customWidth="1"/>
    <col min="12039" max="12039" width="38.42578125" customWidth="1"/>
    <col min="12040" max="12040" width="14.5703125" customWidth="1"/>
    <col min="12041" max="12041" width="13.85546875" customWidth="1"/>
    <col min="12042" max="12042" width="17.28515625" customWidth="1"/>
    <col min="12043" max="12043" width="15" bestFit="1" customWidth="1"/>
    <col min="12044" max="12044" width="10" bestFit="1" customWidth="1"/>
    <col min="12045" max="12045" width="13.5703125" customWidth="1"/>
    <col min="12289" max="12289" width="5" customWidth="1"/>
    <col min="12290" max="12290" width="10.28515625" customWidth="1"/>
    <col min="12291" max="12291" width="6.140625" customWidth="1"/>
    <col min="12292" max="12292" width="7.5703125" customWidth="1"/>
    <col min="12293" max="12293" width="8" customWidth="1"/>
    <col min="12294" max="12294" width="5.28515625" customWidth="1"/>
    <col min="12295" max="12295" width="38.42578125" customWidth="1"/>
    <col min="12296" max="12296" width="14.5703125" customWidth="1"/>
    <col min="12297" max="12297" width="13.85546875" customWidth="1"/>
    <col min="12298" max="12298" width="17.28515625" customWidth="1"/>
    <col min="12299" max="12299" width="15" bestFit="1" customWidth="1"/>
    <col min="12300" max="12300" width="10" bestFit="1" customWidth="1"/>
    <col min="12301" max="12301" width="13.5703125" customWidth="1"/>
    <col min="12545" max="12545" width="5" customWidth="1"/>
    <col min="12546" max="12546" width="10.28515625" customWidth="1"/>
    <col min="12547" max="12547" width="6.140625" customWidth="1"/>
    <col min="12548" max="12548" width="7.5703125" customWidth="1"/>
    <col min="12549" max="12549" width="8" customWidth="1"/>
    <col min="12550" max="12550" width="5.28515625" customWidth="1"/>
    <col min="12551" max="12551" width="38.42578125" customWidth="1"/>
    <col min="12552" max="12552" width="14.5703125" customWidth="1"/>
    <col min="12553" max="12553" width="13.85546875" customWidth="1"/>
    <col min="12554" max="12554" width="17.28515625" customWidth="1"/>
    <col min="12555" max="12555" width="15" bestFit="1" customWidth="1"/>
    <col min="12556" max="12556" width="10" bestFit="1" customWidth="1"/>
    <col min="12557" max="12557" width="13.5703125" customWidth="1"/>
    <col min="12801" max="12801" width="5" customWidth="1"/>
    <col min="12802" max="12802" width="10.28515625" customWidth="1"/>
    <col min="12803" max="12803" width="6.140625" customWidth="1"/>
    <col min="12804" max="12804" width="7.5703125" customWidth="1"/>
    <col min="12805" max="12805" width="8" customWidth="1"/>
    <col min="12806" max="12806" width="5.28515625" customWidth="1"/>
    <col min="12807" max="12807" width="38.42578125" customWidth="1"/>
    <col min="12808" max="12808" width="14.5703125" customWidth="1"/>
    <col min="12809" max="12809" width="13.85546875" customWidth="1"/>
    <col min="12810" max="12810" width="17.28515625" customWidth="1"/>
    <col min="12811" max="12811" width="15" bestFit="1" customWidth="1"/>
    <col min="12812" max="12812" width="10" bestFit="1" customWidth="1"/>
    <col min="12813" max="12813" width="13.5703125" customWidth="1"/>
    <col min="13057" max="13057" width="5" customWidth="1"/>
    <col min="13058" max="13058" width="10.28515625" customWidth="1"/>
    <col min="13059" max="13059" width="6.140625" customWidth="1"/>
    <col min="13060" max="13060" width="7.5703125" customWidth="1"/>
    <col min="13061" max="13061" width="8" customWidth="1"/>
    <col min="13062" max="13062" width="5.28515625" customWidth="1"/>
    <col min="13063" max="13063" width="38.42578125" customWidth="1"/>
    <col min="13064" max="13064" width="14.5703125" customWidth="1"/>
    <col min="13065" max="13065" width="13.85546875" customWidth="1"/>
    <col min="13066" max="13066" width="17.28515625" customWidth="1"/>
    <col min="13067" max="13067" width="15" bestFit="1" customWidth="1"/>
    <col min="13068" max="13068" width="10" bestFit="1" customWidth="1"/>
    <col min="13069" max="13069" width="13.5703125" customWidth="1"/>
    <col min="13313" max="13313" width="5" customWidth="1"/>
    <col min="13314" max="13314" width="10.28515625" customWidth="1"/>
    <col min="13315" max="13315" width="6.140625" customWidth="1"/>
    <col min="13316" max="13316" width="7.5703125" customWidth="1"/>
    <col min="13317" max="13317" width="8" customWidth="1"/>
    <col min="13318" max="13318" width="5.28515625" customWidth="1"/>
    <col min="13319" max="13319" width="38.42578125" customWidth="1"/>
    <col min="13320" max="13320" width="14.5703125" customWidth="1"/>
    <col min="13321" max="13321" width="13.85546875" customWidth="1"/>
    <col min="13322" max="13322" width="17.28515625" customWidth="1"/>
    <col min="13323" max="13323" width="15" bestFit="1" customWidth="1"/>
    <col min="13324" max="13324" width="10" bestFit="1" customWidth="1"/>
    <col min="13325" max="13325" width="13.5703125" customWidth="1"/>
    <col min="13569" max="13569" width="5" customWidth="1"/>
    <col min="13570" max="13570" width="10.28515625" customWidth="1"/>
    <col min="13571" max="13571" width="6.140625" customWidth="1"/>
    <col min="13572" max="13572" width="7.5703125" customWidth="1"/>
    <col min="13573" max="13573" width="8" customWidth="1"/>
    <col min="13574" max="13574" width="5.28515625" customWidth="1"/>
    <col min="13575" max="13575" width="38.42578125" customWidth="1"/>
    <col min="13576" max="13576" width="14.5703125" customWidth="1"/>
    <col min="13577" max="13577" width="13.85546875" customWidth="1"/>
    <col min="13578" max="13578" width="17.28515625" customWidth="1"/>
    <col min="13579" max="13579" width="15" bestFit="1" customWidth="1"/>
    <col min="13580" max="13580" width="10" bestFit="1" customWidth="1"/>
    <col min="13581" max="13581" width="13.5703125" customWidth="1"/>
    <col min="13825" max="13825" width="5" customWidth="1"/>
    <col min="13826" max="13826" width="10.28515625" customWidth="1"/>
    <col min="13827" max="13827" width="6.140625" customWidth="1"/>
    <col min="13828" max="13828" width="7.5703125" customWidth="1"/>
    <col min="13829" max="13829" width="8" customWidth="1"/>
    <col min="13830" max="13830" width="5.28515625" customWidth="1"/>
    <col min="13831" max="13831" width="38.42578125" customWidth="1"/>
    <col min="13832" max="13832" width="14.5703125" customWidth="1"/>
    <col min="13833" max="13833" width="13.85546875" customWidth="1"/>
    <col min="13834" max="13834" width="17.28515625" customWidth="1"/>
    <col min="13835" max="13835" width="15" bestFit="1" customWidth="1"/>
    <col min="13836" max="13836" width="10" bestFit="1" customWidth="1"/>
    <col min="13837" max="13837" width="13.5703125" customWidth="1"/>
    <col min="14081" max="14081" width="5" customWidth="1"/>
    <col min="14082" max="14082" width="10.28515625" customWidth="1"/>
    <col min="14083" max="14083" width="6.140625" customWidth="1"/>
    <col min="14084" max="14084" width="7.5703125" customWidth="1"/>
    <col min="14085" max="14085" width="8" customWidth="1"/>
    <col min="14086" max="14086" width="5.28515625" customWidth="1"/>
    <col min="14087" max="14087" width="38.42578125" customWidth="1"/>
    <col min="14088" max="14088" width="14.5703125" customWidth="1"/>
    <col min="14089" max="14089" width="13.85546875" customWidth="1"/>
    <col min="14090" max="14090" width="17.28515625" customWidth="1"/>
    <col min="14091" max="14091" width="15" bestFit="1" customWidth="1"/>
    <col min="14092" max="14092" width="10" bestFit="1" customWidth="1"/>
    <col min="14093" max="14093" width="13.5703125" customWidth="1"/>
    <col min="14337" max="14337" width="5" customWidth="1"/>
    <col min="14338" max="14338" width="10.28515625" customWidth="1"/>
    <col min="14339" max="14339" width="6.140625" customWidth="1"/>
    <col min="14340" max="14340" width="7.5703125" customWidth="1"/>
    <col min="14341" max="14341" width="8" customWidth="1"/>
    <col min="14342" max="14342" width="5.28515625" customWidth="1"/>
    <col min="14343" max="14343" width="38.42578125" customWidth="1"/>
    <col min="14344" max="14344" width="14.5703125" customWidth="1"/>
    <col min="14345" max="14345" width="13.85546875" customWidth="1"/>
    <col min="14346" max="14346" width="17.28515625" customWidth="1"/>
    <col min="14347" max="14347" width="15" bestFit="1" customWidth="1"/>
    <col min="14348" max="14348" width="10" bestFit="1" customWidth="1"/>
    <col min="14349" max="14349" width="13.5703125" customWidth="1"/>
    <col min="14593" max="14593" width="5" customWidth="1"/>
    <col min="14594" max="14594" width="10.28515625" customWidth="1"/>
    <col min="14595" max="14595" width="6.140625" customWidth="1"/>
    <col min="14596" max="14596" width="7.5703125" customWidth="1"/>
    <col min="14597" max="14597" width="8" customWidth="1"/>
    <col min="14598" max="14598" width="5.28515625" customWidth="1"/>
    <col min="14599" max="14599" width="38.42578125" customWidth="1"/>
    <col min="14600" max="14600" width="14.5703125" customWidth="1"/>
    <col min="14601" max="14601" width="13.85546875" customWidth="1"/>
    <col min="14602" max="14602" width="17.28515625" customWidth="1"/>
    <col min="14603" max="14603" width="15" bestFit="1" customWidth="1"/>
    <col min="14604" max="14604" width="10" bestFit="1" customWidth="1"/>
    <col min="14605" max="14605" width="13.5703125" customWidth="1"/>
    <col min="14849" max="14849" width="5" customWidth="1"/>
    <col min="14850" max="14850" width="10.28515625" customWidth="1"/>
    <col min="14851" max="14851" width="6.140625" customWidth="1"/>
    <col min="14852" max="14852" width="7.5703125" customWidth="1"/>
    <col min="14853" max="14853" width="8" customWidth="1"/>
    <col min="14854" max="14854" width="5.28515625" customWidth="1"/>
    <col min="14855" max="14855" width="38.42578125" customWidth="1"/>
    <col min="14856" max="14856" width="14.5703125" customWidth="1"/>
    <col min="14857" max="14857" width="13.85546875" customWidth="1"/>
    <col min="14858" max="14858" width="17.28515625" customWidth="1"/>
    <col min="14859" max="14859" width="15" bestFit="1" customWidth="1"/>
    <col min="14860" max="14860" width="10" bestFit="1" customWidth="1"/>
    <col min="14861" max="14861" width="13.5703125" customWidth="1"/>
    <col min="15105" max="15105" width="5" customWidth="1"/>
    <col min="15106" max="15106" width="10.28515625" customWidth="1"/>
    <col min="15107" max="15107" width="6.140625" customWidth="1"/>
    <col min="15108" max="15108" width="7.5703125" customWidth="1"/>
    <col min="15109" max="15109" width="8" customWidth="1"/>
    <col min="15110" max="15110" width="5.28515625" customWidth="1"/>
    <col min="15111" max="15111" width="38.42578125" customWidth="1"/>
    <col min="15112" max="15112" width="14.5703125" customWidth="1"/>
    <col min="15113" max="15113" width="13.85546875" customWidth="1"/>
    <col min="15114" max="15114" width="17.28515625" customWidth="1"/>
    <col min="15115" max="15115" width="15" bestFit="1" customWidth="1"/>
    <col min="15116" max="15116" width="10" bestFit="1" customWidth="1"/>
    <col min="15117" max="15117" width="13.5703125" customWidth="1"/>
    <col min="15361" max="15361" width="5" customWidth="1"/>
    <col min="15362" max="15362" width="10.28515625" customWidth="1"/>
    <col min="15363" max="15363" width="6.140625" customWidth="1"/>
    <col min="15364" max="15364" width="7.5703125" customWidth="1"/>
    <col min="15365" max="15365" width="8" customWidth="1"/>
    <col min="15366" max="15366" width="5.28515625" customWidth="1"/>
    <col min="15367" max="15367" width="38.42578125" customWidth="1"/>
    <col min="15368" max="15368" width="14.5703125" customWidth="1"/>
    <col min="15369" max="15369" width="13.85546875" customWidth="1"/>
    <col min="15370" max="15370" width="17.28515625" customWidth="1"/>
    <col min="15371" max="15371" width="15" bestFit="1" customWidth="1"/>
    <col min="15372" max="15372" width="10" bestFit="1" customWidth="1"/>
    <col min="15373" max="15373" width="13.5703125" customWidth="1"/>
    <col min="15617" max="15617" width="5" customWidth="1"/>
    <col min="15618" max="15618" width="10.28515625" customWidth="1"/>
    <col min="15619" max="15619" width="6.140625" customWidth="1"/>
    <col min="15620" max="15620" width="7.5703125" customWidth="1"/>
    <col min="15621" max="15621" width="8" customWidth="1"/>
    <col min="15622" max="15622" width="5.28515625" customWidth="1"/>
    <col min="15623" max="15623" width="38.42578125" customWidth="1"/>
    <col min="15624" max="15624" width="14.5703125" customWidth="1"/>
    <col min="15625" max="15625" width="13.85546875" customWidth="1"/>
    <col min="15626" max="15626" width="17.28515625" customWidth="1"/>
    <col min="15627" max="15627" width="15" bestFit="1" customWidth="1"/>
    <col min="15628" max="15628" width="10" bestFit="1" customWidth="1"/>
    <col min="15629" max="15629" width="13.5703125" customWidth="1"/>
    <col min="15873" max="15873" width="5" customWidth="1"/>
    <col min="15874" max="15874" width="10.28515625" customWidth="1"/>
    <col min="15875" max="15875" width="6.140625" customWidth="1"/>
    <col min="15876" max="15876" width="7.5703125" customWidth="1"/>
    <col min="15877" max="15877" width="8" customWidth="1"/>
    <col min="15878" max="15878" width="5.28515625" customWidth="1"/>
    <col min="15879" max="15879" width="38.42578125" customWidth="1"/>
    <col min="15880" max="15880" width="14.5703125" customWidth="1"/>
    <col min="15881" max="15881" width="13.85546875" customWidth="1"/>
    <col min="15882" max="15882" width="17.28515625" customWidth="1"/>
    <col min="15883" max="15883" width="15" bestFit="1" customWidth="1"/>
    <col min="15884" max="15884" width="10" bestFit="1" customWidth="1"/>
    <col min="15885" max="15885" width="13.5703125" customWidth="1"/>
    <col min="16129" max="16129" width="5" customWidth="1"/>
    <col min="16130" max="16130" width="10.28515625" customWidth="1"/>
    <col min="16131" max="16131" width="6.140625" customWidth="1"/>
    <col min="16132" max="16132" width="7.5703125" customWidth="1"/>
    <col min="16133" max="16133" width="8" customWidth="1"/>
    <col min="16134" max="16134" width="5.28515625" customWidth="1"/>
    <col min="16135" max="16135" width="38.42578125" customWidth="1"/>
    <col min="16136" max="16136" width="14.5703125" customWidth="1"/>
    <col min="16137" max="16137" width="13.85546875" customWidth="1"/>
    <col min="16138" max="16138" width="17.28515625" customWidth="1"/>
    <col min="16139" max="16139" width="15" bestFit="1" customWidth="1"/>
    <col min="16140" max="16140" width="10" bestFit="1" customWidth="1"/>
    <col min="16141" max="16141" width="13.5703125" customWidth="1"/>
  </cols>
  <sheetData>
    <row r="1" spans="1:15" s="3" customFormat="1" ht="12.75">
      <c r="A1" s="1" t="s">
        <v>0</v>
      </c>
      <c r="B1" s="1"/>
      <c r="C1" s="1"/>
      <c r="D1" s="1"/>
      <c r="E1" s="1"/>
      <c r="F1" s="2"/>
      <c r="G1" s="1"/>
      <c r="H1" s="1"/>
      <c r="I1" s="1"/>
      <c r="J1" s="1"/>
    </row>
    <row r="2" spans="1:15" s="3" customFormat="1" ht="12.75">
      <c r="A2" s="1" t="s">
        <v>1</v>
      </c>
      <c r="B2" s="1"/>
      <c r="C2" s="1"/>
      <c r="D2" s="1"/>
      <c r="E2" s="1"/>
      <c r="F2" s="2"/>
      <c r="G2" s="1"/>
      <c r="H2" s="1"/>
      <c r="I2" s="1"/>
      <c r="J2" s="1"/>
    </row>
    <row r="3" spans="1:15" ht="15" customHeight="1">
      <c r="A3" s="1" t="s">
        <v>2</v>
      </c>
      <c r="B3" s="1"/>
      <c r="C3" s="1"/>
      <c r="D3" s="1"/>
      <c r="E3" s="1"/>
      <c r="F3" s="1"/>
      <c r="G3" s="4"/>
      <c r="H3" s="4"/>
      <c r="I3" s="4"/>
      <c r="J3" s="4"/>
    </row>
    <row r="4" spans="1:15">
      <c r="A4" s="1"/>
      <c r="B4" s="1"/>
      <c r="C4" s="1"/>
      <c r="D4" s="4"/>
      <c r="E4" s="1"/>
      <c r="F4" s="5"/>
      <c r="G4" s="5" t="s">
        <v>3</v>
      </c>
      <c r="H4" s="6"/>
      <c r="I4" s="7"/>
      <c r="J4" s="6"/>
      <c r="K4" s="6"/>
    </row>
    <row r="5" spans="1:15">
      <c r="A5" s="1"/>
      <c r="B5" s="1"/>
      <c r="C5" s="1"/>
      <c r="D5" s="4"/>
      <c r="E5" s="333" t="s">
        <v>4</v>
      </c>
      <c r="F5" s="333"/>
      <c r="G5" s="333"/>
      <c r="H5" s="333"/>
      <c r="I5" s="7"/>
      <c r="J5" s="6"/>
      <c r="K5" s="6"/>
    </row>
    <row r="6" spans="1:15">
      <c r="A6" s="1"/>
      <c r="B6" s="1"/>
      <c r="C6" s="1"/>
      <c r="D6" s="4"/>
      <c r="E6" s="334" t="s">
        <v>5</v>
      </c>
      <c r="F6" s="334"/>
      <c r="G6" s="334"/>
      <c r="H6" s="334"/>
      <c r="I6" s="334"/>
      <c r="J6" s="334"/>
      <c r="K6" s="6"/>
    </row>
    <row r="7" spans="1:15">
      <c r="A7" s="1"/>
      <c r="B7" s="1"/>
      <c r="C7" s="1"/>
      <c r="D7" s="4"/>
      <c r="E7" s="6"/>
      <c r="F7" s="5"/>
      <c r="G7" s="6"/>
      <c r="H7" s="6"/>
      <c r="I7" s="7"/>
      <c r="J7" s="6"/>
    </row>
    <row r="8" spans="1:15" ht="12.95" customHeight="1">
      <c r="A8" s="1"/>
      <c r="B8" s="1"/>
      <c r="C8" s="1"/>
      <c r="D8" s="4"/>
      <c r="E8" s="6"/>
      <c r="F8" s="5"/>
      <c r="G8" s="8" t="s">
        <v>6</v>
      </c>
      <c r="H8" s="6"/>
      <c r="I8" s="7"/>
      <c r="J8" s="6"/>
      <c r="K8" s="6"/>
    </row>
    <row r="9" spans="1:15">
      <c r="A9" s="335" t="s">
        <v>7</v>
      </c>
      <c r="B9" s="335"/>
      <c r="C9" s="335"/>
      <c r="D9" s="335"/>
      <c r="E9" s="335"/>
      <c r="F9" s="335"/>
      <c r="G9" s="335"/>
      <c r="H9" s="335"/>
      <c r="I9" s="335"/>
      <c r="J9" s="335"/>
      <c r="K9" s="9"/>
      <c r="L9" s="9"/>
      <c r="M9" s="9"/>
      <c r="N9" s="9"/>
      <c r="O9" s="9"/>
    </row>
    <row r="10" spans="1:15">
      <c r="C10" s="10" t="s">
        <v>8</v>
      </c>
      <c r="D10" s="10"/>
      <c r="E10" s="10"/>
      <c r="F10" s="10"/>
      <c r="G10" s="10"/>
      <c r="H10" s="10"/>
      <c r="I10" s="10"/>
      <c r="J10" s="10"/>
      <c r="K10" s="1"/>
    </row>
    <row r="11" spans="1:15">
      <c r="A11" s="1"/>
      <c r="B11" s="1"/>
      <c r="C11" s="1"/>
      <c r="D11" s="4"/>
      <c r="E11" s="4"/>
      <c r="F11" s="11"/>
      <c r="G11" s="2" t="s">
        <v>9</v>
      </c>
      <c r="H11" s="4"/>
      <c r="I11" s="4"/>
      <c r="J11" s="4"/>
      <c r="K11" s="4"/>
    </row>
    <row r="12" spans="1:15">
      <c r="A12" s="12" t="s">
        <v>10</v>
      </c>
      <c r="C12" s="13"/>
      <c r="D12" s="13"/>
      <c r="E12" s="13"/>
      <c r="F12" s="13"/>
      <c r="G12" s="14"/>
      <c r="H12" s="14"/>
      <c r="I12" s="4"/>
      <c r="J12" s="9"/>
      <c r="K12" s="9"/>
      <c r="L12" s="9"/>
      <c r="M12" s="9"/>
      <c r="N12" s="9"/>
    </row>
    <row r="13" spans="1:15" ht="15.75" thickBot="1">
      <c r="A13" s="15" t="s">
        <v>11</v>
      </c>
      <c r="D13" s="15"/>
      <c r="E13" s="15"/>
      <c r="F13" s="15"/>
      <c r="G13" s="15"/>
      <c r="H13" s="15"/>
      <c r="I13" s="15"/>
      <c r="J13" s="15"/>
      <c r="K13" s="1"/>
    </row>
    <row r="14" spans="1:15">
      <c r="A14" s="1"/>
      <c r="B14" s="1"/>
      <c r="C14" s="4"/>
      <c r="D14" s="4"/>
      <c r="E14" s="16" t="s">
        <v>12</v>
      </c>
      <c r="F14" s="17" t="s">
        <v>13</v>
      </c>
      <c r="G14" s="18" t="s">
        <v>14</v>
      </c>
      <c r="H14" s="19" t="s">
        <v>15</v>
      </c>
      <c r="I14" s="4"/>
      <c r="J14" s="1"/>
      <c r="K14" s="1"/>
    </row>
    <row r="15" spans="1:15">
      <c r="A15" s="1"/>
      <c r="B15" s="1"/>
      <c r="C15" s="4"/>
      <c r="D15" s="4"/>
      <c r="E15" s="20">
        <v>1</v>
      </c>
      <c r="F15" s="21" t="s">
        <v>16</v>
      </c>
      <c r="G15" s="22" t="s">
        <v>17</v>
      </c>
      <c r="H15" s="23">
        <f>+J21+J27+J35+J38+J40+J44+J51+J62+J66+J72+J76+J81+J83+J87+J90+J68+J59+J31</f>
        <v>20028000</v>
      </c>
      <c r="I15" s="4"/>
      <c r="J15" s="1"/>
      <c r="K15" s="1"/>
    </row>
    <row r="16" spans="1:15" ht="15.75" thickBot="1">
      <c r="A16" s="1"/>
      <c r="B16" s="1"/>
      <c r="C16" s="1"/>
      <c r="D16" s="4"/>
      <c r="E16" s="24"/>
      <c r="F16" s="25"/>
      <c r="G16" s="26" t="s">
        <v>18</v>
      </c>
      <c r="H16" s="27">
        <f>+H15</f>
        <v>20028000</v>
      </c>
      <c r="I16" s="4"/>
      <c r="J16" s="1"/>
      <c r="K16" s="1"/>
    </row>
    <row r="17" spans="1:15">
      <c r="A17" s="1"/>
      <c r="B17" s="1"/>
      <c r="C17" s="1"/>
      <c r="D17" s="1"/>
      <c r="E17" s="1"/>
      <c r="F17" s="2"/>
      <c r="G17" s="2" t="s">
        <v>19</v>
      </c>
      <c r="H17" s="1"/>
      <c r="I17" s="4"/>
      <c r="J17" s="1"/>
      <c r="K17" s="1"/>
    </row>
    <row r="18" spans="1:15" ht="15.75" thickBot="1">
      <c r="A18" s="329" t="s">
        <v>20</v>
      </c>
      <c r="B18" s="329"/>
      <c r="C18" s="329"/>
      <c r="D18" s="329"/>
      <c r="E18" s="329"/>
      <c r="F18" s="329"/>
      <c r="G18" s="329"/>
      <c r="H18" s="329"/>
      <c r="I18" s="329"/>
      <c r="J18" s="329"/>
      <c r="K18" s="1"/>
    </row>
    <row r="19" spans="1:15" ht="51">
      <c r="A19" s="28" t="s">
        <v>21</v>
      </c>
      <c r="B19" s="29" t="s">
        <v>22</v>
      </c>
      <c r="C19" s="30" t="s">
        <v>23</v>
      </c>
      <c r="D19" s="31" t="s">
        <v>24</v>
      </c>
      <c r="E19" s="32" t="s">
        <v>25</v>
      </c>
      <c r="F19" s="33" t="s">
        <v>26</v>
      </c>
      <c r="G19" s="34" t="s">
        <v>27</v>
      </c>
      <c r="H19" s="35" t="s">
        <v>28</v>
      </c>
      <c r="I19" s="36" t="s">
        <v>29</v>
      </c>
      <c r="J19" s="37" t="s">
        <v>30</v>
      </c>
      <c r="K19" s="1"/>
    </row>
    <row r="20" spans="1:15">
      <c r="A20" s="38">
        <v>1</v>
      </c>
      <c r="B20" s="39">
        <v>2</v>
      </c>
      <c r="C20" s="40">
        <v>3</v>
      </c>
      <c r="D20" s="296">
        <v>4</v>
      </c>
      <c r="E20" s="41">
        <v>5</v>
      </c>
      <c r="F20" s="40">
        <v>6</v>
      </c>
      <c r="G20" s="42">
        <v>7</v>
      </c>
      <c r="H20" s="42">
        <v>8</v>
      </c>
      <c r="I20" s="42">
        <v>9</v>
      </c>
      <c r="J20" s="43">
        <v>10</v>
      </c>
    </row>
    <row r="21" spans="1:15">
      <c r="A21" s="44">
        <v>1</v>
      </c>
      <c r="B21" s="45" t="s">
        <v>31</v>
      </c>
      <c r="C21" s="46">
        <v>130</v>
      </c>
      <c r="D21" s="47">
        <v>411000</v>
      </c>
      <c r="E21" s="48"/>
      <c r="F21" s="49"/>
      <c r="G21" s="50" t="s">
        <v>32</v>
      </c>
      <c r="H21" s="51">
        <f>SUM(H22:H26)</f>
        <v>5330000</v>
      </c>
      <c r="I21" s="52"/>
      <c r="J21" s="53">
        <f t="shared" ref="J21:J32" si="0">+H21</f>
        <v>5330000</v>
      </c>
      <c r="K21" s="338"/>
    </row>
    <row r="22" spans="1:15" ht="13.5" customHeight="1">
      <c r="A22" s="54"/>
      <c r="B22" s="55"/>
      <c r="C22" s="56"/>
      <c r="D22" s="56"/>
      <c r="E22" s="57">
        <v>411111</v>
      </c>
      <c r="F22" s="58">
        <v>1.1000000000000001</v>
      </c>
      <c r="G22" s="59" t="s">
        <v>33</v>
      </c>
      <c r="H22" s="60">
        <v>4270000</v>
      </c>
      <c r="I22" s="61"/>
      <c r="J22" s="62">
        <f t="shared" si="0"/>
        <v>4270000</v>
      </c>
      <c r="K22" s="339"/>
      <c r="L22" s="64"/>
    </row>
    <row r="23" spans="1:15" ht="13.5" customHeight="1">
      <c r="A23" s="54"/>
      <c r="B23" s="55"/>
      <c r="C23" s="56"/>
      <c r="D23" s="65"/>
      <c r="E23" s="57">
        <v>411112</v>
      </c>
      <c r="F23" s="66">
        <v>1.2</v>
      </c>
      <c r="G23" s="67" t="s">
        <v>34</v>
      </c>
      <c r="H23" s="60">
        <v>160000</v>
      </c>
      <c r="I23" s="68"/>
      <c r="J23" s="62">
        <f t="shared" si="0"/>
        <v>160000</v>
      </c>
      <c r="K23" s="339"/>
      <c r="L23" s="64"/>
    </row>
    <row r="24" spans="1:15">
      <c r="A24" s="54"/>
      <c r="B24" s="55"/>
      <c r="C24" s="56"/>
      <c r="D24" s="65"/>
      <c r="E24" s="69">
        <v>411115</v>
      </c>
      <c r="F24" s="70">
        <v>1.2</v>
      </c>
      <c r="G24" s="71" t="s">
        <v>35</v>
      </c>
      <c r="H24" s="60">
        <v>165000</v>
      </c>
      <c r="I24" s="68"/>
      <c r="J24" s="62">
        <f t="shared" si="0"/>
        <v>165000</v>
      </c>
      <c r="K24" s="339"/>
      <c r="L24" s="64"/>
    </row>
    <row r="25" spans="1:15">
      <c r="A25" s="54"/>
      <c r="B25" s="55"/>
      <c r="C25" s="56"/>
      <c r="D25" s="65"/>
      <c r="E25" s="69">
        <v>411117</v>
      </c>
      <c r="F25" s="58">
        <v>1.3</v>
      </c>
      <c r="G25" s="71" t="s">
        <v>36</v>
      </c>
      <c r="H25" s="60">
        <v>45000</v>
      </c>
      <c r="I25" s="68"/>
      <c r="J25" s="62">
        <f t="shared" si="0"/>
        <v>45000</v>
      </c>
      <c r="K25" s="339"/>
      <c r="L25" s="64"/>
    </row>
    <row r="26" spans="1:15">
      <c r="A26" s="54"/>
      <c r="B26" s="55"/>
      <c r="C26" s="56"/>
      <c r="D26" s="65"/>
      <c r="E26" s="69">
        <v>411118</v>
      </c>
      <c r="F26" s="70">
        <v>1.4</v>
      </c>
      <c r="G26" s="71" t="s">
        <v>37</v>
      </c>
      <c r="H26" s="60">
        <v>690000</v>
      </c>
      <c r="I26" s="68"/>
      <c r="J26" s="62">
        <f t="shared" si="0"/>
        <v>690000</v>
      </c>
      <c r="K26" s="339"/>
      <c r="L26" s="64"/>
    </row>
    <row r="27" spans="1:15">
      <c r="A27" s="44">
        <v>2</v>
      </c>
      <c r="B27" s="45"/>
      <c r="C27" s="72"/>
      <c r="D27" s="47">
        <v>412000</v>
      </c>
      <c r="E27" s="59"/>
      <c r="F27" s="73"/>
      <c r="G27" s="50" t="s">
        <v>38</v>
      </c>
      <c r="H27" s="51">
        <f>+H28+H29+H30</f>
        <v>950000</v>
      </c>
      <c r="I27" s="74"/>
      <c r="J27" s="53">
        <f t="shared" si="0"/>
        <v>950000</v>
      </c>
      <c r="K27" s="340"/>
    </row>
    <row r="28" spans="1:15">
      <c r="A28" s="54"/>
      <c r="B28" s="55"/>
      <c r="C28" s="56"/>
      <c r="D28" s="56"/>
      <c r="E28" s="57">
        <v>412111</v>
      </c>
      <c r="F28" s="58">
        <v>2.1</v>
      </c>
      <c r="G28" s="22" t="s">
        <v>39</v>
      </c>
      <c r="H28" s="60">
        <v>664715</v>
      </c>
      <c r="I28" s="75"/>
      <c r="J28" s="62">
        <f t="shared" si="0"/>
        <v>664715</v>
      </c>
      <c r="K28" s="297"/>
      <c r="L28" s="1"/>
    </row>
    <row r="29" spans="1:15">
      <c r="A29" s="54"/>
      <c r="B29" s="55"/>
      <c r="C29" s="56"/>
      <c r="D29" s="56"/>
      <c r="E29" s="59">
        <v>412211</v>
      </c>
      <c r="F29" s="42">
        <v>2.2000000000000002</v>
      </c>
      <c r="G29" s="22" t="s">
        <v>40</v>
      </c>
      <c r="H29" s="60">
        <v>285285</v>
      </c>
      <c r="I29" s="75"/>
      <c r="J29" s="62">
        <f t="shared" si="0"/>
        <v>285285</v>
      </c>
      <c r="K29" s="339"/>
      <c r="L29" s="1"/>
    </row>
    <row r="30" spans="1:15">
      <c r="A30" s="76"/>
      <c r="B30" s="77"/>
      <c r="C30" s="57"/>
      <c r="D30" s="57"/>
      <c r="E30" s="59">
        <v>412311</v>
      </c>
      <c r="F30" s="42">
        <v>2.2999999999999998</v>
      </c>
      <c r="G30" s="22" t="s">
        <v>41</v>
      </c>
      <c r="H30" s="60">
        <v>0</v>
      </c>
      <c r="I30" s="78"/>
      <c r="J30" s="79">
        <f t="shared" si="0"/>
        <v>0</v>
      </c>
      <c r="K30" s="297"/>
      <c r="L30" s="1"/>
    </row>
    <row r="31" spans="1:15" s="81" customFormat="1">
      <c r="A31" s="80">
        <v>3</v>
      </c>
      <c r="B31" s="297"/>
      <c r="C31" s="82"/>
      <c r="D31" s="83">
        <v>413000</v>
      </c>
      <c r="E31" s="84"/>
      <c r="F31" s="85"/>
      <c r="G31" s="86" t="s">
        <v>42</v>
      </c>
      <c r="H31" s="87">
        <f>+H32</f>
        <v>18000</v>
      </c>
      <c r="I31" s="88"/>
      <c r="J31" s="89">
        <f t="shared" si="0"/>
        <v>18000</v>
      </c>
      <c r="K31" s="341"/>
      <c r="L31" s="90"/>
      <c r="M31" s="90"/>
      <c r="N31" s="91"/>
      <c r="O31" s="91"/>
    </row>
    <row r="32" spans="1:15" s="96" customFormat="1" ht="13.5" thickBot="1">
      <c r="A32" s="298"/>
      <c r="B32" s="299"/>
      <c r="C32" s="300"/>
      <c r="D32" s="301"/>
      <c r="E32" s="302">
        <v>413142</v>
      </c>
      <c r="F32" s="303">
        <v>3.1</v>
      </c>
      <c r="G32" s="302" t="s">
        <v>43</v>
      </c>
      <c r="H32" s="304">
        <v>18000</v>
      </c>
      <c r="I32" s="305"/>
      <c r="J32" s="306">
        <f t="shared" si="0"/>
        <v>18000</v>
      </c>
      <c r="K32" s="342"/>
    </row>
    <row r="33" spans="1:15" ht="51">
      <c r="A33" s="28" t="s">
        <v>21</v>
      </c>
      <c r="B33" s="29" t="s">
        <v>22</v>
      </c>
      <c r="C33" s="30" t="s">
        <v>23</v>
      </c>
      <c r="D33" s="31" t="s">
        <v>24</v>
      </c>
      <c r="E33" s="32" t="s">
        <v>25</v>
      </c>
      <c r="F33" s="33" t="s">
        <v>26</v>
      </c>
      <c r="G33" s="34" t="s">
        <v>27</v>
      </c>
      <c r="H33" s="35" t="s">
        <v>28</v>
      </c>
      <c r="I33" s="36" t="s">
        <v>29</v>
      </c>
      <c r="J33" s="37" t="s">
        <v>30</v>
      </c>
      <c r="K33" s="112"/>
      <c r="L33" s="3"/>
    </row>
    <row r="34" spans="1:15">
      <c r="A34" s="38">
        <v>1</v>
      </c>
      <c r="B34" s="39">
        <v>2</v>
      </c>
      <c r="C34" s="40">
        <v>3</v>
      </c>
      <c r="D34" s="40">
        <v>4</v>
      </c>
      <c r="E34" s="41">
        <v>5</v>
      </c>
      <c r="F34" s="40">
        <v>6</v>
      </c>
      <c r="G34" s="42">
        <v>7</v>
      </c>
      <c r="H34" s="42">
        <v>8</v>
      </c>
      <c r="I34" s="42">
        <v>9</v>
      </c>
      <c r="J34" s="43">
        <v>10</v>
      </c>
    </row>
    <row r="35" spans="1:15">
      <c r="A35" s="54">
        <v>4</v>
      </c>
      <c r="B35" s="102" t="s">
        <v>31</v>
      </c>
      <c r="C35" s="103">
        <v>130</v>
      </c>
      <c r="D35" s="97">
        <v>414000</v>
      </c>
      <c r="E35" s="115"/>
      <c r="F35" s="114"/>
      <c r="G35" s="154" t="s">
        <v>44</v>
      </c>
      <c r="H35" s="294">
        <f>SUM(H36:H37)</f>
        <v>60000</v>
      </c>
      <c r="I35" s="99"/>
      <c r="J35" s="295">
        <f t="shared" ref="J35:J40" si="1">+H35</f>
        <v>60000</v>
      </c>
      <c r="L35" s="1"/>
    </row>
    <row r="36" spans="1:15" s="3" customFormat="1" ht="12.75">
      <c r="A36" s="54"/>
      <c r="B36" s="55"/>
      <c r="C36" s="56"/>
      <c r="D36" s="56"/>
      <c r="E36" s="59">
        <v>414121</v>
      </c>
      <c r="F36" s="42">
        <v>4.0999999999999996</v>
      </c>
      <c r="G36" s="22" t="s">
        <v>45</v>
      </c>
      <c r="H36" s="60">
        <v>40000</v>
      </c>
      <c r="I36" s="75"/>
      <c r="J36" s="62">
        <f t="shared" si="1"/>
        <v>40000</v>
      </c>
      <c r="L36" s="100"/>
    </row>
    <row r="37" spans="1:15">
      <c r="A37" s="76"/>
      <c r="B37" s="77"/>
      <c r="C37" s="57"/>
      <c r="D37" s="57"/>
      <c r="E37" s="59">
        <v>414411</v>
      </c>
      <c r="F37" s="42">
        <v>4.2</v>
      </c>
      <c r="G37" s="22" t="s">
        <v>46</v>
      </c>
      <c r="H37" s="60">
        <v>20000</v>
      </c>
      <c r="I37" s="78"/>
      <c r="J37" s="79">
        <f t="shared" si="1"/>
        <v>20000</v>
      </c>
      <c r="L37" s="100"/>
      <c r="N37" s="3"/>
    </row>
    <row r="38" spans="1:15">
      <c r="A38" s="101">
        <v>5</v>
      </c>
      <c r="B38" s="102"/>
      <c r="C38" s="103"/>
      <c r="D38" s="104">
        <v>415000</v>
      </c>
      <c r="E38" s="105"/>
      <c r="F38" s="106"/>
      <c r="G38" s="107" t="s">
        <v>47</v>
      </c>
      <c r="H38" s="108">
        <f>+H39</f>
        <v>120000</v>
      </c>
      <c r="I38" s="109"/>
      <c r="J38" s="110">
        <f t="shared" si="1"/>
        <v>120000</v>
      </c>
    </row>
    <row r="39" spans="1:15">
      <c r="A39" s="321"/>
      <c r="B39" s="322"/>
      <c r="C39" s="106"/>
      <c r="D39" s="323"/>
      <c r="E39" s="67">
        <v>415112</v>
      </c>
      <c r="F39" s="169">
        <v>5.0999999999999996</v>
      </c>
      <c r="G39" s="67" t="s">
        <v>48</v>
      </c>
      <c r="H39" s="109">
        <v>120000</v>
      </c>
      <c r="I39" s="109"/>
      <c r="J39" s="324">
        <f t="shared" si="1"/>
        <v>120000</v>
      </c>
    </row>
    <row r="40" spans="1:15">
      <c r="A40" s="54">
        <v>6</v>
      </c>
      <c r="B40" s="55"/>
      <c r="C40" s="56"/>
      <c r="D40" s="307">
        <v>421000</v>
      </c>
      <c r="E40" s="113"/>
      <c r="F40" s="114"/>
      <c r="G40" s="115" t="s">
        <v>49</v>
      </c>
      <c r="H40" s="116">
        <f>SUM(H41:H43)</f>
        <v>160000</v>
      </c>
      <c r="I40" s="117"/>
      <c r="J40" s="118">
        <f t="shared" si="1"/>
        <v>160000</v>
      </c>
      <c r="L40" s="119"/>
      <c r="M40" s="120"/>
      <c r="N40" s="120"/>
    </row>
    <row r="41" spans="1:15">
      <c r="A41" s="54"/>
      <c r="B41" s="55"/>
      <c r="C41" s="56"/>
      <c r="D41" s="308"/>
      <c r="E41" s="59">
        <v>421411</v>
      </c>
      <c r="F41" s="42">
        <v>6.1</v>
      </c>
      <c r="G41" s="59" t="s">
        <v>50</v>
      </c>
      <c r="H41" s="60">
        <v>60000</v>
      </c>
      <c r="I41" s="75"/>
      <c r="J41" s="62">
        <f t="shared" ref="J41:J63" si="2">+H41</f>
        <v>60000</v>
      </c>
      <c r="K41" s="63"/>
      <c r="L41" s="122"/>
      <c r="M41" s="120"/>
      <c r="N41" s="120"/>
    </row>
    <row r="42" spans="1:15">
      <c r="A42" s="54"/>
      <c r="B42" s="55"/>
      <c r="C42" s="56"/>
      <c r="D42" s="308"/>
      <c r="E42" s="59">
        <v>421414</v>
      </c>
      <c r="F42" s="42">
        <v>6.2</v>
      </c>
      <c r="G42" s="59" t="s">
        <v>51</v>
      </c>
      <c r="H42" s="60">
        <v>70000</v>
      </c>
      <c r="I42" s="75"/>
      <c r="J42" s="62">
        <f t="shared" si="2"/>
        <v>70000</v>
      </c>
      <c r="K42" s="63"/>
      <c r="L42" s="122"/>
      <c r="M42" s="120"/>
      <c r="N42" s="120"/>
    </row>
    <row r="43" spans="1:15" s="81" customFormat="1">
      <c r="A43" s="123"/>
      <c r="B43" s="124"/>
      <c r="C43" s="125"/>
      <c r="D43" s="309"/>
      <c r="E43" s="93">
        <v>421521</v>
      </c>
      <c r="F43" s="94">
        <v>6.3</v>
      </c>
      <c r="G43" s="93" t="s">
        <v>52</v>
      </c>
      <c r="H43" s="126">
        <v>30000</v>
      </c>
      <c r="I43" s="127"/>
      <c r="J43" s="128">
        <f t="shared" si="2"/>
        <v>30000</v>
      </c>
      <c r="K43" s="129"/>
      <c r="L43" s="130"/>
    </row>
    <row r="44" spans="1:15">
      <c r="A44" s="44">
        <v>7</v>
      </c>
      <c r="B44" s="45"/>
      <c r="C44" s="72"/>
      <c r="D44" s="131">
        <v>422000</v>
      </c>
      <c r="E44" s="132"/>
      <c r="F44" s="49"/>
      <c r="G44" s="98" t="s">
        <v>53</v>
      </c>
      <c r="H44" s="51">
        <f>SUM(H45:H50)</f>
        <v>90000</v>
      </c>
      <c r="I44" s="133"/>
      <c r="J44" s="53">
        <f t="shared" si="2"/>
        <v>90000</v>
      </c>
      <c r="L44" s="119"/>
      <c r="M44" s="120"/>
      <c r="N44" s="120"/>
    </row>
    <row r="45" spans="1:15">
      <c r="A45" s="134"/>
      <c r="B45" s="135"/>
      <c r="C45" s="56"/>
      <c r="D45" s="56"/>
      <c r="E45" s="59">
        <v>422111</v>
      </c>
      <c r="F45" s="42">
        <v>7.1</v>
      </c>
      <c r="G45" s="59" t="s">
        <v>54</v>
      </c>
      <c r="H45" s="60">
        <v>2000</v>
      </c>
      <c r="I45" s="75"/>
      <c r="J45" s="62">
        <f t="shared" si="2"/>
        <v>2000</v>
      </c>
      <c r="L45" s="122"/>
      <c r="M45" s="120"/>
      <c r="N45" s="120"/>
    </row>
    <row r="46" spans="1:15">
      <c r="A46" s="134"/>
      <c r="B46" s="56"/>
      <c r="C46" s="135"/>
      <c r="D46" s="308"/>
      <c r="E46" s="59">
        <v>422199</v>
      </c>
      <c r="F46" s="42">
        <v>7.2</v>
      </c>
      <c r="G46" s="59" t="s">
        <v>55</v>
      </c>
      <c r="H46" s="60">
        <v>2000</v>
      </c>
      <c r="I46" s="75"/>
      <c r="J46" s="62">
        <f t="shared" si="2"/>
        <v>2000</v>
      </c>
      <c r="L46" s="122"/>
      <c r="M46" s="120"/>
      <c r="N46" s="120"/>
    </row>
    <row r="47" spans="1:15">
      <c r="A47" s="134"/>
      <c r="B47" s="56"/>
      <c r="C47" s="308"/>
      <c r="D47" s="56"/>
      <c r="E47" s="59">
        <v>422211</v>
      </c>
      <c r="F47" s="42">
        <v>7.3</v>
      </c>
      <c r="G47" s="59" t="s">
        <v>56</v>
      </c>
      <c r="H47" s="60">
        <v>29000</v>
      </c>
      <c r="I47" s="310"/>
      <c r="J47" s="62">
        <f t="shared" si="2"/>
        <v>29000</v>
      </c>
      <c r="K47" s="122"/>
      <c r="L47" s="122"/>
      <c r="M47" s="120"/>
      <c r="N47" s="120"/>
    </row>
    <row r="48" spans="1:15" s="81" customFormat="1">
      <c r="A48" s="80"/>
      <c r="B48" s="137"/>
      <c r="C48" s="82"/>
      <c r="D48" s="138"/>
      <c r="E48" s="67">
        <v>422221</v>
      </c>
      <c r="F48" s="42">
        <v>7.4</v>
      </c>
      <c r="G48" s="67" t="s">
        <v>57</v>
      </c>
      <c r="H48" s="139">
        <v>20000</v>
      </c>
      <c r="I48" s="140"/>
      <c r="J48" s="141">
        <f t="shared" si="2"/>
        <v>20000</v>
      </c>
      <c r="K48" s="142"/>
      <c r="L48" s="90"/>
      <c r="M48" s="90"/>
      <c r="N48" s="91"/>
      <c r="O48" s="91"/>
    </row>
    <row r="49" spans="1:16" s="96" customFormat="1" ht="26.25">
      <c r="A49" s="143"/>
      <c r="B49" s="137"/>
      <c r="C49" s="137"/>
      <c r="D49" s="82"/>
      <c r="E49" s="67">
        <v>422231</v>
      </c>
      <c r="F49" s="42">
        <v>7.5</v>
      </c>
      <c r="G49" s="144" t="s">
        <v>58</v>
      </c>
      <c r="H49" s="139">
        <v>35000</v>
      </c>
      <c r="I49" s="145"/>
      <c r="J49" s="141">
        <f>+H49</f>
        <v>35000</v>
      </c>
      <c r="L49" s="146"/>
      <c r="M49" s="90"/>
      <c r="N49" s="90"/>
      <c r="O49" s="91"/>
      <c r="P49" s="91"/>
    </row>
    <row r="50" spans="1:16">
      <c r="A50" s="147"/>
      <c r="B50" s="57"/>
      <c r="C50" s="148"/>
      <c r="D50" s="57"/>
      <c r="E50" s="59">
        <v>422299</v>
      </c>
      <c r="F50" s="42">
        <v>7.6</v>
      </c>
      <c r="G50" s="59" t="s">
        <v>59</v>
      </c>
      <c r="H50" s="60">
        <v>2000</v>
      </c>
      <c r="I50" s="78"/>
      <c r="J50" s="79">
        <f t="shared" si="2"/>
        <v>2000</v>
      </c>
      <c r="K50" s="122"/>
      <c r="L50" s="122"/>
      <c r="M50" s="120"/>
      <c r="N50" s="120"/>
    </row>
    <row r="51" spans="1:16" ht="18">
      <c r="A51" s="149">
        <v>8</v>
      </c>
      <c r="B51" s="150"/>
      <c r="C51" s="311"/>
      <c r="D51" s="151">
        <v>423000</v>
      </c>
      <c r="E51" s="152"/>
      <c r="F51" s="153"/>
      <c r="G51" s="154" t="s">
        <v>60</v>
      </c>
      <c r="H51" s="155">
        <f>SUM(H52:H58)</f>
        <v>1160000</v>
      </c>
      <c r="I51" s="156"/>
      <c r="J51" s="157">
        <f t="shared" si="2"/>
        <v>1160000</v>
      </c>
      <c r="K51" s="158"/>
      <c r="L51" s="120"/>
      <c r="M51" s="120"/>
      <c r="N51" s="120"/>
    </row>
    <row r="52" spans="1:16" ht="18">
      <c r="A52" s="149"/>
      <c r="B52" s="150"/>
      <c r="C52" s="311"/>
      <c r="D52" s="151"/>
      <c r="E52" s="159">
        <v>423111</v>
      </c>
      <c r="F52" s="160">
        <v>8.1</v>
      </c>
      <c r="G52" s="161" t="s">
        <v>61</v>
      </c>
      <c r="H52" s="162">
        <v>300000</v>
      </c>
      <c r="I52" s="163"/>
      <c r="J52" s="164">
        <f>+H52</f>
        <v>300000</v>
      </c>
      <c r="K52" s="337"/>
      <c r="L52" s="297"/>
      <c r="M52" s="120"/>
      <c r="N52" s="120"/>
    </row>
    <row r="53" spans="1:16">
      <c r="A53" s="165"/>
      <c r="B53" s="166"/>
      <c r="C53" s="167"/>
      <c r="D53" s="166"/>
      <c r="E53" s="168">
        <v>423321</v>
      </c>
      <c r="F53" s="169">
        <v>8.1999999999999993</v>
      </c>
      <c r="G53" s="168" t="s">
        <v>62</v>
      </c>
      <c r="H53" s="170">
        <v>0</v>
      </c>
      <c r="I53" s="171"/>
      <c r="J53" s="172">
        <f t="shared" si="2"/>
        <v>0</v>
      </c>
      <c r="K53" s="173"/>
      <c r="L53" s="120"/>
      <c r="M53" s="136"/>
      <c r="N53" s="174"/>
    </row>
    <row r="54" spans="1:16" s="120" customFormat="1">
      <c r="A54" s="175"/>
      <c r="B54" s="176"/>
      <c r="C54" s="177"/>
      <c r="D54" s="312"/>
      <c r="E54" s="178">
        <v>423419</v>
      </c>
      <c r="F54" s="169">
        <v>8.4</v>
      </c>
      <c r="G54" s="168" t="s">
        <v>63</v>
      </c>
      <c r="H54" s="179">
        <v>50000</v>
      </c>
      <c r="I54" s="180"/>
      <c r="J54" s="181">
        <f t="shared" si="2"/>
        <v>50000</v>
      </c>
      <c r="K54" s="182"/>
      <c r="L54" s="183"/>
      <c r="M54" s="183"/>
      <c r="N54" s="184"/>
      <c r="O54" s="184"/>
    </row>
    <row r="55" spans="1:16" s="81" customFormat="1">
      <c r="A55" s="123"/>
      <c r="B55" s="124"/>
      <c r="C55" s="125"/>
      <c r="D55" s="185"/>
      <c r="E55" s="186">
        <v>423431</v>
      </c>
      <c r="F55" s="160">
        <v>8.5</v>
      </c>
      <c r="G55" s="186" t="s">
        <v>64</v>
      </c>
      <c r="H55" s="187">
        <v>500000</v>
      </c>
      <c r="I55" s="188"/>
      <c r="J55" s="189">
        <f t="shared" si="2"/>
        <v>500000</v>
      </c>
      <c r="L55" s="96"/>
      <c r="M55" s="190"/>
    </row>
    <row r="56" spans="1:16">
      <c r="A56" s="149"/>
      <c r="B56" s="150"/>
      <c r="C56" s="311"/>
      <c r="D56" s="151"/>
      <c r="E56" s="168">
        <v>423432</v>
      </c>
      <c r="F56" s="169">
        <v>8.6</v>
      </c>
      <c r="G56" s="168" t="s">
        <v>65</v>
      </c>
      <c r="H56" s="191">
        <v>70000</v>
      </c>
      <c r="I56" s="192"/>
      <c r="J56" s="23">
        <f t="shared" si="2"/>
        <v>70000</v>
      </c>
      <c r="L56" s="120"/>
      <c r="M56" s="193"/>
      <c r="N56" s="120"/>
    </row>
    <row r="57" spans="1:16" s="81" customFormat="1">
      <c r="A57" s="123"/>
      <c r="B57" s="124"/>
      <c r="C57" s="125"/>
      <c r="D57" s="185"/>
      <c r="E57" s="186">
        <v>423621</v>
      </c>
      <c r="F57" s="160">
        <v>8.6999999999999993</v>
      </c>
      <c r="G57" s="186" t="s">
        <v>66</v>
      </c>
      <c r="H57" s="187">
        <v>140000</v>
      </c>
      <c r="I57" s="188"/>
      <c r="J57" s="189">
        <f t="shared" si="2"/>
        <v>140000</v>
      </c>
      <c r="M57" s="190"/>
    </row>
    <row r="58" spans="1:16" s="81" customFormat="1">
      <c r="A58" s="194"/>
      <c r="B58" s="195"/>
      <c r="C58" s="196"/>
      <c r="D58" s="197"/>
      <c r="E58" s="67">
        <v>423712</v>
      </c>
      <c r="F58" s="169">
        <v>8.8000000000000007</v>
      </c>
      <c r="G58" s="67" t="s">
        <v>67</v>
      </c>
      <c r="H58" s="139">
        <v>100000</v>
      </c>
      <c r="I58" s="198"/>
      <c r="J58" s="141">
        <f t="shared" si="2"/>
        <v>100000</v>
      </c>
      <c r="K58" s="199"/>
      <c r="L58" s="90"/>
      <c r="M58" s="90"/>
      <c r="N58" s="91"/>
      <c r="O58" s="91"/>
    </row>
    <row r="59" spans="1:16" s="81" customFormat="1">
      <c r="A59" s="80">
        <v>9</v>
      </c>
      <c r="B59" s="200"/>
      <c r="C59" s="297"/>
      <c r="D59" s="83">
        <v>426000</v>
      </c>
      <c r="E59" s="201"/>
      <c r="F59" s="85"/>
      <c r="G59" s="86" t="s">
        <v>68</v>
      </c>
      <c r="H59" s="87">
        <f>+H60+H61</f>
        <v>500000</v>
      </c>
      <c r="I59" s="202"/>
      <c r="J59" s="203">
        <f t="shared" si="2"/>
        <v>500000</v>
      </c>
      <c r="K59" s="204"/>
      <c r="L59" s="90"/>
      <c r="M59" s="90"/>
      <c r="N59" s="91"/>
      <c r="O59" s="91"/>
    </row>
    <row r="60" spans="1:16" s="81" customFormat="1">
      <c r="A60" s="80"/>
      <c r="B60" s="137"/>
      <c r="C60" s="82"/>
      <c r="D60" s="137"/>
      <c r="E60" s="205">
        <v>426111</v>
      </c>
      <c r="F60" s="66">
        <v>9.1</v>
      </c>
      <c r="G60" s="67" t="s">
        <v>69</v>
      </c>
      <c r="H60" s="139">
        <v>498000</v>
      </c>
      <c r="I60" s="140"/>
      <c r="J60" s="141">
        <f t="shared" si="2"/>
        <v>498000</v>
      </c>
      <c r="K60" s="204"/>
      <c r="L60" s="90"/>
      <c r="M60" s="90"/>
      <c r="N60" s="91"/>
      <c r="O60" s="91"/>
    </row>
    <row r="61" spans="1:16" s="81" customFormat="1">
      <c r="A61" s="194"/>
      <c r="B61" s="195"/>
      <c r="C61" s="186"/>
      <c r="D61" s="206"/>
      <c r="E61" s="67">
        <v>426191</v>
      </c>
      <c r="F61" s="207">
        <v>9.1999999999999993</v>
      </c>
      <c r="G61" s="208" t="s">
        <v>70</v>
      </c>
      <c r="H61" s="139">
        <v>2000</v>
      </c>
      <c r="I61" s="209"/>
      <c r="J61" s="141">
        <f t="shared" si="2"/>
        <v>2000</v>
      </c>
      <c r="K61" s="210"/>
      <c r="L61" s="90"/>
      <c r="M61" s="90"/>
      <c r="N61" s="91"/>
      <c r="O61" s="91"/>
    </row>
    <row r="62" spans="1:16" s="120" customFormat="1">
      <c r="A62" s="54">
        <v>10</v>
      </c>
      <c r="B62" s="55"/>
      <c r="C62" s="56"/>
      <c r="D62" s="211">
        <v>465000</v>
      </c>
      <c r="E62" s="57"/>
      <c r="F62" s="58"/>
      <c r="G62" s="115" t="s">
        <v>71</v>
      </c>
      <c r="H62" s="212">
        <f>+H63</f>
        <v>540000</v>
      </c>
      <c r="I62" s="75"/>
      <c r="J62" s="213">
        <f t="shared" si="2"/>
        <v>540000</v>
      </c>
    </row>
    <row r="63" spans="1:16" s="120" customFormat="1" ht="15.75" thickBot="1">
      <c r="A63" s="313"/>
      <c r="B63" s="314"/>
      <c r="C63" s="315"/>
      <c r="D63" s="316"/>
      <c r="E63" s="315">
        <v>465112</v>
      </c>
      <c r="F63" s="317">
        <v>10.1</v>
      </c>
      <c r="G63" s="315" t="s">
        <v>72</v>
      </c>
      <c r="H63" s="318">
        <v>540000</v>
      </c>
      <c r="I63" s="319"/>
      <c r="J63" s="320">
        <f t="shared" si="2"/>
        <v>540000</v>
      </c>
    </row>
    <row r="64" spans="1:16" ht="51">
      <c r="A64" s="28" t="s">
        <v>21</v>
      </c>
      <c r="B64" s="29" t="s">
        <v>22</v>
      </c>
      <c r="C64" s="30" t="s">
        <v>23</v>
      </c>
      <c r="D64" s="31" t="s">
        <v>24</v>
      </c>
      <c r="E64" s="32" t="s">
        <v>25</v>
      </c>
      <c r="F64" s="33" t="s">
        <v>26</v>
      </c>
      <c r="G64" s="34" t="s">
        <v>27</v>
      </c>
      <c r="H64" s="35" t="s">
        <v>28</v>
      </c>
      <c r="I64" s="36" t="s">
        <v>29</v>
      </c>
      <c r="J64" s="37" t="s">
        <v>30</v>
      </c>
      <c r="K64" s="112"/>
      <c r="L64" s="3"/>
    </row>
    <row r="65" spans="1:15">
      <c r="A65" s="38">
        <v>1</v>
      </c>
      <c r="B65" s="39">
        <v>2</v>
      </c>
      <c r="C65" s="40">
        <v>3</v>
      </c>
      <c r="D65" s="40">
        <v>4</v>
      </c>
      <c r="E65" s="41">
        <v>5</v>
      </c>
      <c r="F65" s="40">
        <v>6</v>
      </c>
      <c r="G65" s="42">
        <v>7</v>
      </c>
      <c r="H65" s="42">
        <v>8</v>
      </c>
      <c r="I65" s="42">
        <v>9</v>
      </c>
      <c r="J65" s="43">
        <v>10</v>
      </c>
    </row>
    <row r="66" spans="1:15" s="81" customFormat="1" ht="15.6" customHeight="1">
      <c r="A66" s="80">
        <v>11</v>
      </c>
      <c r="B66" s="102" t="s">
        <v>31</v>
      </c>
      <c r="C66" s="103">
        <v>130</v>
      </c>
      <c r="D66" s="325">
        <v>512000</v>
      </c>
      <c r="E66" s="84"/>
      <c r="F66" s="85"/>
      <c r="G66" s="86" t="s">
        <v>73</v>
      </c>
      <c r="H66" s="87">
        <f>SUM(H67:H67)</f>
        <v>731000</v>
      </c>
      <c r="I66" s="87"/>
      <c r="J66" s="89">
        <f>SUM(J67:J67)</f>
        <v>731000</v>
      </c>
      <c r="K66" s="215"/>
      <c r="L66" s="90"/>
      <c r="M66" s="90"/>
      <c r="N66" s="91"/>
      <c r="O66" s="91"/>
    </row>
    <row r="67" spans="1:15" s="81" customFormat="1">
      <c r="A67" s="194"/>
      <c r="B67" s="195"/>
      <c r="C67" s="186"/>
      <c r="D67" s="85"/>
      <c r="E67" s="67">
        <v>512222</v>
      </c>
      <c r="F67" s="66">
        <v>11.1</v>
      </c>
      <c r="G67" s="67" t="s">
        <v>74</v>
      </c>
      <c r="H67" s="139">
        <v>731000</v>
      </c>
      <c r="I67" s="216"/>
      <c r="J67" s="217">
        <f>+H67</f>
        <v>731000</v>
      </c>
      <c r="K67" s="218"/>
      <c r="L67" s="90"/>
      <c r="M67" s="204"/>
      <c r="N67" s="91"/>
      <c r="O67" s="91"/>
    </row>
    <row r="68" spans="1:15" s="81" customFormat="1">
      <c r="A68" s="80">
        <v>12</v>
      </c>
      <c r="B68" s="137"/>
      <c r="C68" s="214"/>
      <c r="D68" s="325">
        <v>515000</v>
      </c>
      <c r="E68" s="84"/>
      <c r="F68" s="85"/>
      <c r="G68" s="86" t="s">
        <v>75</v>
      </c>
      <c r="H68" s="87">
        <f>SUM(H69:H69)</f>
        <v>129000</v>
      </c>
      <c r="I68" s="87"/>
      <c r="J68" s="89">
        <f>SUM(J69:J69)</f>
        <v>129000</v>
      </c>
      <c r="K68" s="218"/>
      <c r="L68" s="90"/>
      <c r="M68" s="204"/>
      <c r="N68" s="91"/>
      <c r="O68" s="91"/>
    </row>
    <row r="69" spans="1:15" s="81" customFormat="1">
      <c r="A69" s="194"/>
      <c r="B69" s="195"/>
      <c r="C69" s="186"/>
      <c r="D69" s="85"/>
      <c r="E69" s="67">
        <v>515192</v>
      </c>
      <c r="F69" s="66">
        <v>12.1</v>
      </c>
      <c r="G69" s="67" t="s">
        <v>76</v>
      </c>
      <c r="H69" s="139">
        <v>129000</v>
      </c>
      <c r="I69" s="216"/>
      <c r="J69" s="217">
        <f>+H69</f>
        <v>129000</v>
      </c>
      <c r="K69" s="218"/>
      <c r="L69" s="90"/>
      <c r="M69" s="204"/>
      <c r="N69" s="91"/>
      <c r="O69" s="91"/>
    </row>
    <row r="70" spans="1:15" s="81" customFormat="1" ht="27">
      <c r="A70" s="220"/>
      <c r="B70" s="137" t="s">
        <v>77</v>
      </c>
      <c r="C70" s="214"/>
      <c r="D70" s="221"/>
      <c r="E70" s="222"/>
      <c r="F70" s="223"/>
      <c r="G70" s="224" t="s">
        <v>78</v>
      </c>
      <c r="H70" s="225"/>
      <c r="I70" s="226"/>
      <c r="J70" s="227"/>
      <c r="K70" s="215"/>
      <c r="L70" s="90"/>
      <c r="M70" s="90"/>
      <c r="N70" s="91"/>
      <c r="O70" s="91"/>
    </row>
    <row r="71" spans="1:15" s="81" customFormat="1">
      <c r="A71" s="220"/>
      <c r="B71" s="326"/>
      <c r="C71" s="214">
        <v>421</v>
      </c>
      <c r="D71" s="221"/>
      <c r="E71" s="228"/>
      <c r="F71" s="229"/>
      <c r="G71" s="201" t="s">
        <v>79</v>
      </c>
      <c r="H71" s="205"/>
      <c r="I71" s="226"/>
      <c r="J71" s="230"/>
      <c r="K71" s="215"/>
      <c r="L71" s="90"/>
      <c r="M71" s="90"/>
      <c r="N71" s="91"/>
      <c r="O71" s="91"/>
    </row>
    <row r="72" spans="1:15" s="81" customFormat="1">
      <c r="A72" s="220">
        <v>13</v>
      </c>
      <c r="B72" s="327"/>
      <c r="C72" s="231"/>
      <c r="D72" s="232">
        <v>425000</v>
      </c>
      <c r="E72" s="233"/>
      <c r="F72" s="234"/>
      <c r="G72" s="235" t="s">
        <v>80</v>
      </c>
      <c r="H72" s="236">
        <f>+H73</f>
        <v>5240000</v>
      </c>
      <c r="I72" s="237"/>
      <c r="J72" s="238">
        <f>+H72</f>
        <v>5240000</v>
      </c>
      <c r="K72" s="336"/>
      <c r="L72" s="90"/>
      <c r="M72" s="90"/>
      <c r="N72" s="91"/>
      <c r="O72" s="91"/>
    </row>
    <row r="73" spans="1:15" s="81" customFormat="1">
      <c r="A73" s="239"/>
      <c r="B73" s="240"/>
      <c r="C73" s="223"/>
      <c r="D73" s="241"/>
      <c r="E73" s="242">
        <v>425191</v>
      </c>
      <c r="F73" s="223">
        <v>13.1</v>
      </c>
      <c r="G73" s="243" t="s">
        <v>81</v>
      </c>
      <c r="H73" s="244">
        <v>5240000</v>
      </c>
      <c r="I73" s="245"/>
      <c r="J73" s="246">
        <f>+H73</f>
        <v>5240000</v>
      </c>
      <c r="K73" s="215"/>
      <c r="L73" s="90"/>
      <c r="M73" s="90"/>
      <c r="N73" s="91"/>
      <c r="O73" s="91"/>
    </row>
    <row r="74" spans="1:15" s="81" customFormat="1">
      <c r="A74" s="220"/>
      <c r="B74" s="137" t="s">
        <v>82</v>
      </c>
      <c r="C74" s="214"/>
      <c r="D74" s="221"/>
      <c r="E74" s="222"/>
      <c r="F74" s="223"/>
      <c r="G74" s="224" t="s">
        <v>83</v>
      </c>
      <c r="H74" s="225"/>
      <c r="I74" s="226"/>
      <c r="J74" s="227"/>
      <c r="K74" s="215"/>
      <c r="L74" s="90"/>
      <c r="M74" s="90"/>
      <c r="N74" s="91"/>
      <c r="O74" s="91"/>
    </row>
    <row r="75" spans="1:15" s="81" customFormat="1">
      <c r="A75" s="220"/>
      <c r="B75" s="326"/>
      <c r="C75" s="214">
        <v>421</v>
      </c>
      <c r="D75" s="221"/>
      <c r="E75" s="228"/>
      <c r="F75" s="229"/>
      <c r="G75" s="201" t="s">
        <v>79</v>
      </c>
      <c r="H75" s="205"/>
      <c r="I75" s="226"/>
      <c r="J75" s="230"/>
      <c r="K75" s="215"/>
      <c r="L75" s="90"/>
      <c r="M75" s="90"/>
      <c r="N75" s="91"/>
      <c r="O75" s="91"/>
    </row>
    <row r="76" spans="1:15" s="81" customFormat="1">
      <c r="A76" s="220">
        <v>14</v>
      </c>
      <c r="B76" s="327"/>
      <c r="C76" s="231"/>
      <c r="D76" s="232">
        <v>423000</v>
      </c>
      <c r="E76" s="233"/>
      <c r="F76" s="234"/>
      <c r="G76" s="235" t="s">
        <v>60</v>
      </c>
      <c r="H76" s="236">
        <f>SUM(H77:H79)</f>
        <v>680000</v>
      </c>
      <c r="I76" s="237"/>
      <c r="J76" s="238">
        <f>+H76</f>
        <v>680000</v>
      </c>
      <c r="K76" s="215"/>
      <c r="L76" s="90"/>
      <c r="M76" s="90"/>
      <c r="N76" s="91"/>
      <c r="O76" s="91"/>
    </row>
    <row r="77" spans="1:15">
      <c r="A77" s="149"/>
      <c r="B77" s="150"/>
      <c r="C77" s="311"/>
      <c r="D77" s="151"/>
      <c r="E77" s="168">
        <v>423432</v>
      </c>
      <c r="F77" s="169">
        <v>14.1</v>
      </c>
      <c r="G77" s="168" t="s">
        <v>65</v>
      </c>
      <c r="H77" s="191">
        <v>10000</v>
      </c>
      <c r="I77" s="192"/>
      <c r="J77" s="23">
        <f>+H77</f>
        <v>10000</v>
      </c>
      <c r="L77" s="120"/>
      <c r="M77" s="193"/>
      <c r="N77" s="120"/>
    </row>
    <row r="78" spans="1:15" s="81" customFormat="1">
      <c r="A78" s="80"/>
      <c r="B78" s="137"/>
      <c r="C78" s="247"/>
      <c r="D78" s="138"/>
      <c r="E78" s="67">
        <v>423911</v>
      </c>
      <c r="F78" s="66">
        <v>14.2</v>
      </c>
      <c r="G78" s="67" t="s">
        <v>84</v>
      </c>
      <c r="H78" s="139">
        <v>400000</v>
      </c>
      <c r="I78" s="198"/>
      <c r="J78" s="23">
        <f>+H78</f>
        <v>400000</v>
      </c>
      <c r="K78" s="90"/>
      <c r="L78" s="90"/>
      <c r="M78" s="90"/>
      <c r="N78" s="91"/>
      <c r="O78" s="91"/>
    </row>
    <row r="79" spans="1:15" s="81" customFormat="1" ht="15.75">
      <c r="A79" s="194"/>
      <c r="B79" s="195"/>
      <c r="C79" s="196"/>
      <c r="D79" s="197"/>
      <c r="E79" s="186">
        <v>423599</v>
      </c>
      <c r="F79" s="248">
        <v>14.3</v>
      </c>
      <c r="G79" s="186" t="s">
        <v>85</v>
      </c>
      <c r="H79" s="249">
        <v>270000</v>
      </c>
      <c r="I79" s="250"/>
      <c r="J79" s="251">
        <f>+H79+I79</f>
        <v>270000</v>
      </c>
      <c r="K79" s="252"/>
      <c r="L79" s="90"/>
      <c r="M79" s="90"/>
      <c r="N79" s="91"/>
      <c r="O79" s="91"/>
    </row>
    <row r="80" spans="1:15" s="81" customFormat="1">
      <c r="A80" s="220"/>
      <c r="B80" s="137" t="s">
        <v>82</v>
      </c>
      <c r="C80" s="214">
        <v>421</v>
      </c>
      <c r="D80" s="221"/>
      <c r="E80" s="222"/>
      <c r="F80" s="223"/>
      <c r="G80" s="201" t="s">
        <v>79</v>
      </c>
      <c r="H80" s="225"/>
      <c r="I80" s="226"/>
      <c r="J80" s="227"/>
      <c r="K80" s="215"/>
      <c r="L80" s="90"/>
      <c r="M80" s="90"/>
      <c r="N80" s="91"/>
      <c r="O80" s="91"/>
    </row>
    <row r="81" spans="1:15" s="81" customFormat="1">
      <c r="A81" s="220">
        <v>15</v>
      </c>
      <c r="B81" s="327"/>
      <c r="C81" s="231"/>
      <c r="D81" s="232">
        <v>42600</v>
      </c>
      <c r="E81" s="233"/>
      <c r="F81" s="234"/>
      <c r="G81" s="235" t="s">
        <v>68</v>
      </c>
      <c r="H81" s="236">
        <f>SUM(H82)</f>
        <v>10000</v>
      </c>
      <c r="I81" s="237"/>
      <c r="J81" s="238">
        <f>+H81</f>
        <v>10000</v>
      </c>
      <c r="K81" s="215"/>
      <c r="L81" s="90"/>
      <c r="M81" s="90"/>
      <c r="N81" s="91"/>
      <c r="O81" s="91"/>
    </row>
    <row r="82" spans="1:15" s="81" customFormat="1" ht="26.25">
      <c r="A82" s="80"/>
      <c r="B82" s="137"/>
      <c r="C82" s="82"/>
      <c r="D82" s="326"/>
      <c r="E82" s="67">
        <v>426311</v>
      </c>
      <c r="F82" s="66">
        <v>15.1</v>
      </c>
      <c r="G82" s="144" t="s">
        <v>86</v>
      </c>
      <c r="H82" s="139">
        <v>10000</v>
      </c>
      <c r="I82" s="198"/>
      <c r="J82" s="141">
        <f>+H82</f>
        <v>10000</v>
      </c>
      <c r="K82" s="215"/>
      <c r="L82" s="90"/>
      <c r="M82" s="90"/>
      <c r="N82" s="91"/>
      <c r="O82" s="91"/>
    </row>
    <row r="83" spans="1:15" s="81" customFormat="1" ht="26.25">
      <c r="A83" s="253">
        <v>16</v>
      </c>
      <c r="B83" s="254"/>
      <c r="C83" s="255"/>
      <c r="D83" s="256">
        <v>451000</v>
      </c>
      <c r="E83" s="257"/>
      <c r="F83" s="197"/>
      <c r="G83" s="258" t="s">
        <v>87</v>
      </c>
      <c r="H83" s="259">
        <f>+H84</f>
        <v>2700000</v>
      </c>
      <c r="I83" s="139"/>
      <c r="J83" s="89">
        <f>+H83</f>
        <v>2700000</v>
      </c>
      <c r="K83" s="215"/>
      <c r="L83" s="90"/>
      <c r="M83" s="90"/>
      <c r="N83" s="91"/>
      <c r="O83" s="91"/>
    </row>
    <row r="84" spans="1:15" s="81" customFormat="1">
      <c r="A84" s="194"/>
      <c r="B84" s="195"/>
      <c r="C84" s="86"/>
      <c r="D84" s="260"/>
      <c r="E84" s="261">
        <v>451141</v>
      </c>
      <c r="F84" s="197">
        <v>16.100000000000001</v>
      </c>
      <c r="G84" s="144" t="s">
        <v>88</v>
      </c>
      <c r="H84" s="187">
        <f>3000000-300000</f>
        <v>2700000</v>
      </c>
      <c r="I84" s="262"/>
      <c r="J84" s="263">
        <f>+H84</f>
        <v>2700000</v>
      </c>
      <c r="K84" s="215"/>
      <c r="L84" s="90"/>
      <c r="M84" s="90"/>
      <c r="N84" s="91"/>
      <c r="O84" s="91"/>
    </row>
    <row r="85" spans="1:15" s="81" customFormat="1">
      <c r="A85" s="220"/>
      <c r="B85" s="137" t="s">
        <v>89</v>
      </c>
      <c r="C85" s="214"/>
      <c r="D85" s="221"/>
      <c r="E85" s="222"/>
      <c r="F85" s="223"/>
      <c r="G85" s="224" t="s">
        <v>90</v>
      </c>
      <c r="H85" s="225"/>
      <c r="I85" s="226"/>
      <c r="J85" s="227"/>
      <c r="K85" s="215"/>
      <c r="L85" s="90"/>
      <c r="M85" s="90"/>
      <c r="N85" s="91"/>
      <c r="O85" s="91"/>
    </row>
    <row r="86" spans="1:15" s="81" customFormat="1">
      <c r="A86" s="220"/>
      <c r="B86" s="326"/>
      <c r="C86" s="214">
        <v>421</v>
      </c>
      <c r="D86" s="221"/>
      <c r="E86" s="228"/>
      <c r="F86" s="229"/>
      <c r="G86" s="201" t="s">
        <v>79</v>
      </c>
      <c r="H86" s="205"/>
      <c r="I86" s="226"/>
      <c r="J86" s="230"/>
      <c r="K86" s="215"/>
      <c r="L86" s="90"/>
      <c r="M86" s="90"/>
      <c r="N86" s="91"/>
      <c r="O86" s="91"/>
    </row>
    <row r="87" spans="1:15" s="81" customFormat="1">
      <c r="A87" s="220">
        <v>17</v>
      </c>
      <c r="B87" s="327"/>
      <c r="C87" s="231"/>
      <c r="D87" s="232">
        <v>423000</v>
      </c>
      <c r="E87" s="233"/>
      <c r="F87" s="234"/>
      <c r="G87" s="235" t="s">
        <v>60</v>
      </c>
      <c r="H87" s="236">
        <f>SUM(H88:H89)</f>
        <v>1600000</v>
      </c>
      <c r="I87" s="237"/>
      <c r="J87" s="238">
        <f>+H87</f>
        <v>1600000</v>
      </c>
      <c r="K87" s="215"/>
      <c r="L87" s="90"/>
      <c r="M87" s="90"/>
      <c r="N87" s="91"/>
      <c r="O87" s="91"/>
    </row>
    <row r="88" spans="1:15" s="81" customFormat="1">
      <c r="A88" s="80"/>
      <c r="B88" s="137"/>
      <c r="C88" s="247"/>
      <c r="D88" s="138"/>
      <c r="E88" s="67">
        <v>423591</v>
      </c>
      <c r="F88" s="66">
        <v>17.100000000000001</v>
      </c>
      <c r="G88" s="67" t="s">
        <v>91</v>
      </c>
      <c r="H88" s="139">
        <v>1200000</v>
      </c>
      <c r="I88" s="198"/>
      <c r="J88" s="23">
        <f>+H88</f>
        <v>1200000</v>
      </c>
      <c r="K88" s="90"/>
      <c r="L88" s="90"/>
      <c r="M88" s="90"/>
      <c r="N88" s="91"/>
      <c r="O88" s="91"/>
    </row>
    <row r="89" spans="1:15" s="81" customFormat="1" ht="15.75">
      <c r="A89" s="194"/>
      <c r="B89" s="195"/>
      <c r="C89" s="196"/>
      <c r="D89" s="197"/>
      <c r="E89" s="186">
        <v>423599</v>
      </c>
      <c r="F89" s="248">
        <v>17.2</v>
      </c>
      <c r="G89" s="186" t="s">
        <v>85</v>
      </c>
      <c r="H89" s="249">
        <v>400000</v>
      </c>
      <c r="I89" s="250"/>
      <c r="J89" s="251">
        <f>+H89+I89</f>
        <v>400000</v>
      </c>
      <c r="K89" s="252"/>
      <c r="L89" s="90"/>
      <c r="M89" s="90"/>
      <c r="N89" s="91"/>
      <c r="O89" s="91"/>
    </row>
    <row r="90" spans="1:15" s="81" customFormat="1">
      <c r="A90" s="123">
        <v>18</v>
      </c>
      <c r="B90" s="125"/>
      <c r="C90" s="309"/>
      <c r="D90" s="264">
        <v>424000</v>
      </c>
      <c r="E90" s="265"/>
      <c r="F90" s="266"/>
      <c r="G90" s="267" t="s">
        <v>92</v>
      </c>
      <c r="H90" s="268">
        <f>+H91+H92</f>
        <v>10000</v>
      </c>
      <c r="I90" s="269"/>
      <c r="J90" s="270">
        <f>+H90</f>
        <v>10000</v>
      </c>
      <c r="M90" s="130"/>
      <c r="N90" s="271"/>
    </row>
    <row r="91" spans="1:15" s="81" customFormat="1">
      <c r="A91" s="272"/>
      <c r="B91" s="125"/>
      <c r="C91" s="309"/>
      <c r="D91" s="102"/>
      <c r="E91" s="92">
        <v>424631</v>
      </c>
      <c r="F91" s="273">
        <v>18.100000000000001</v>
      </c>
      <c r="G91" s="274" t="s">
        <v>93</v>
      </c>
      <c r="H91" s="95">
        <f>1460000-1450000</f>
        <v>10000</v>
      </c>
      <c r="I91" s="127"/>
      <c r="J91" s="189">
        <f>+H91</f>
        <v>10000</v>
      </c>
      <c r="M91" s="130"/>
      <c r="N91" s="271"/>
    </row>
    <row r="92" spans="1:15" s="81" customFormat="1" ht="15.75" thickBot="1">
      <c r="A92" s="275"/>
      <c r="B92" s="276"/>
      <c r="C92" s="277"/>
      <c r="D92" s="278"/>
      <c r="E92" s="111">
        <v>424911</v>
      </c>
      <c r="F92" s="279">
        <v>18.2</v>
      </c>
      <c r="G92" s="111" t="s">
        <v>94</v>
      </c>
      <c r="H92" s="280">
        <f>6000000-6000000</f>
        <v>0</v>
      </c>
      <c r="I92" s="281"/>
      <c r="J92" s="282">
        <f>+H92</f>
        <v>0</v>
      </c>
      <c r="K92" s="90"/>
      <c r="L92" s="90"/>
      <c r="M92" s="90"/>
      <c r="N92" s="91"/>
      <c r="O92" s="91"/>
    </row>
    <row r="93" spans="1:15" s="81" customFormat="1">
      <c r="A93" s="219"/>
      <c r="B93" s="219"/>
      <c r="C93" s="90"/>
      <c r="D93" s="219"/>
      <c r="E93" s="90"/>
      <c r="F93" s="219"/>
      <c r="G93" s="90"/>
      <c r="H93" s="215"/>
      <c r="I93" s="283"/>
      <c r="J93" s="130"/>
      <c r="K93" s="90"/>
      <c r="L93" s="90"/>
      <c r="M93" s="90"/>
      <c r="N93" s="91"/>
      <c r="O93" s="91"/>
    </row>
    <row r="94" spans="1:15" s="81" customFormat="1">
      <c r="A94" s="219"/>
      <c r="B94" s="219"/>
      <c r="C94" s="90"/>
      <c r="D94" s="219"/>
      <c r="E94" s="90"/>
      <c r="F94" s="219"/>
      <c r="G94" s="90"/>
      <c r="H94" s="215"/>
      <c r="I94" s="283"/>
      <c r="J94" s="130"/>
      <c r="K94" s="90"/>
      <c r="L94" s="90"/>
      <c r="M94" s="90"/>
      <c r="N94" s="91"/>
      <c r="O94" s="91"/>
    </row>
    <row r="95" spans="1:15" s="81" customFormat="1">
      <c r="A95" s="219"/>
      <c r="B95" s="219"/>
      <c r="C95" s="90"/>
      <c r="D95" s="219"/>
      <c r="E95" s="90"/>
      <c r="F95" s="219"/>
      <c r="G95" s="90"/>
      <c r="H95" s="215"/>
      <c r="I95" s="283"/>
      <c r="J95" s="130"/>
      <c r="K95" s="90"/>
      <c r="L95" s="90"/>
      <c r="M95" s="90"/>
      <c r="N95" s="91"/>
      <c r="O95" s="91"/>
    </row>
    <row r="96" spans="1:15" s="81" customFormat="1">
      <c r="A96" s="219"/>
      <c r="B96" s="219"/>
      <c r="C96" s="90"/>
      <c r="D96" s="219"/>
      <c r="E96" s="90"/>
      <c r="F96" s="219"/>
      <c r="G96" s="90"/>
      <c r="H96" s="215"/>
      <c r="I96" s="283"/>
      <c r="J96" s="130"/>
      <c r="K96" s="90"/>
      <c r="L96" s="90"/>
      <c r="M96" s="90"/>
      <c r="N96" s="91"/>
      <c r="O96" s="91"/>
    </row>
    <row r="97" spans="1:10">
      <c r="A97" s="11"/>
      <c r="B97" s="11"/>
      <c r="C97" s="1"/>
      <c r="D97" s="1"/>
      <c r="E97" s="1"/>
      <c r="F97" s="2" t="s">
        <v>95</v>
      </c>
      <c r="G97" s="1"/>
      <c r="H97" s="284"/>
      <c r="I97" s="285"/>
      <c r="J97" s="284"/>
    </row>
    <row r="98" spans="1:10">
      <c r="A98" s="329" t="s">
        <v>96</v>
      </c>
      <c r="B98" s="329"/>
      <c r="C98" s="329"/>
      <c r="D98" s="329"/>
      <c r="E98" s="329"/>
      <c r="F98" s="329"/>
      <c r="G98" s="329"/>
      <c r="H98" s="329"/>
      <c r="I98" s="329"/>
      <c r="J98" s="329"/>
    </row>
    <row r="99" spans="1:10">
      <c r="A99" s="329" t="s">
        <v>97</v>
      </c>
      <c r="B99" s="329"/>
      <c r="C99" s="329"/>
      <c r="D99" s="329"/>
      <c r="E99" s="329"/>
      <c r="F99" s="329"/>
      <c r="G99" s="329"/>
      <c r="H99" s="329"/>
      <c r="I99" s="329"/>
      <c r="J99" s="329"/>
    </row>
    <row r="100" spans="1:10">
      <c r="A100" s="2"/>
      <c r="B100" s="2"/>
      <c r="C100" s="1"/>
      <c r="D100" s="1"/>
      <c r="E100" s="1"/>
      <c r="F100" s="2"/>
      <c r="G100" s="1"/>
      <c r="H100" s="1"/>
      <c r="I100" s="4"/>
      <c r="J100" s="1"/>
    </row>
    <row r="101" spans="1:10">
      <c r="A101" s="11"/>
      <c r="B101" s="11"/>
      <c r="C101" s="1"/>
      <c r="D101" s="1"/>
      <c r="E101" s="1"/>
      <c r="F101" s="2" t="s">
        <v>98</v>
      </c>
      <c r="G101" s="1"/>
      <c r="H101" s="284"/>
      <c r="I101" s="285"/>
      <c r="J101" s="284"/>
    </row>
    <row r="102" spans="1:10">
      <c r="A102" s="329" t="s">
        <v>99</v>
      </c>
      <c r="B102" s="329"/>
      <c r="C102" s="329"/>
      <c r="D102" s="329"/>
      <c r="E102" s="329"/>
      <c r="F102" s="329"/>
      <c r="G102" s="329"/>
      <c r="H102" s="329"/>
      <c r="I102" s="329"/>
      <c r="J102" s="329"/>
    </row>
    <row r="103" spans="1:10">
      <c r="A103" s="1" t="s">
        <v>100</v>
      </c>
      <c r="B103" s="1"/>
      <c r="D103" s="1"/>
      <c r="E103" s="1"/>
      <c r="F103" s="2"/>
      <c r="G103" s="1"/>
      <c r="H103" s="1"/>
      <c r="I103" s="4"/>
      <c r="J103" s="1"/>
    </row>
    <row r="104" spans="1:10">
      <c r="A104" s="4"/>
      <c r="B104" s="4"/>
      <c r="C104" s="1"/>
      <c r="D104" s="1"/>
      <c r="E104" s="1"/>
      <c r="F104" s="2"/>
      <c r="G104" s="1"/>
      <c r="H104" s="1"/>
      <c r="I104" s="285"/>
      <c r="J104" s="1"/>
    </row>
    <row r="105" spans="1:10" ht="15.75">
      <c r="A105" s="4"/>
      <c r="B105" s="4"/>
      <c r="C105" s="1"/>
      <c r="D105" s="286" t="s">
        <v>101</v>
      </c>
      <c r="E105" s="121"/>
      <c r="F105" s="287"/>
      <c r="G105" s="121"/>
      <c r="H105" s="284"/>
      <c r="I105" s="285"/>
      <c r="J105" s="1"/>
    </row>
    <row r="106" spans="1:10">
      <c r="A106" s="4"/>
      <c r="B106" s="4"/>
      <c r="C106" s="1"/>
      <c r="D106" s="330" t="s">
        <v>102</v>
      </c>
      <c r="E106" s="330"/>
      <c r="F106" s="330"/>
      <c r="G106" s="330"/>
      <c r="H106" s="284"/>
      <c r="I106" s="285"/>
      <c r="J106" s="1"/>
    </row>
    <row r="107" spans="1:10">
      <c r="A107" s="4"/>
      <c r="B107" s="4"/>
      <c r="C107" s="1"/>
      <c r="D107" s="1"/>
      <c r="E107" s="1"/>
      <c r="F107" s="2"/>
      <c r="G107" s="1"/>
      <c r="H107" s="1" t="s">
        <v>103</v>
      </c>
      <c r="I107" s="331" t="s">
        <v>104</v>
      </c>
      <c r="J107" s="331"/>
    </row>
    <row r="108" spans="1:10">
      <c r="A108" s="4"/>
      <c r="B108" s="4"/>
      <c r="C108" s="1"/>
      <c r="D108" s="1"/>
      <c r="E108" s="1"/>
      <c r="F108" s="2"/>
      <c r="G108" s="1"/>
      <c r="H108" s="332" t="s">
        <v>105</v>
      </c>
      <c r="I108" s="332"/>
      <c r="J108" s="332"/>
    </row>
    <row r="109" spans="1:10">
      <c r="A109" s="4"/>
      <c r="B109" s="4"/>
      <c r="C109" s="1"/>
      <c r="D109" s="1"/>
      <c r="E109" s="1"/>
      <c r="F109" s="2"/>
      <c r="G109" s="1"/>
      <c r="H109" s="1"/>
      <c r="I109" s="285"/>
      <c r="J109" s="288"/>
    </row>
    <row r="110" spans="1:10">
      <c r="A110" s="4"/>
      <c r="B110" s="4"/>
      <c r="C110" s="1"/>
      <c r="D110" s="1"/>
      <c r="E110" s="1"/>
      <c r="F110" s="2"/>
      <c r="G110" s="1"/>
      <c r="H110" s="332" t="s">
        <v>106</v>
      </c>
      <c r="I110" s="332"/>
      <c r="J110" s="332"/>
    </row>
    <row r="111" spans="1:10">
      <c r="A111" s="4"/>
      <c r="B111" s="4"/>
      <c r="C111" s="1"/>
      <c r="D111" s="1"/>
      <c r="E111" s="1"/>
      <c r="F111" s="2"/>
      <c r="G111" s="1"/>
      <c r="H111" s="284"/>
      <c r="I111" s="285"/>
      <c r="J111" s="288"/>
    </row>
    <row r="112" spans="1:10" ht="18.75">
      <c r="A112" s="4"/>
      <c r="B112" s="4"/>
      <c r="C112" s="1"/>
      <c r="D112" s="289"/>
      <c r="E112" s="1"/>
      <c r="F112" s="2"/>
      <c r="G112" s="1"/>
      <c r="H112" s="284"/>
      <c r="I112" s="285"/>
      <c r="J112" s="288"/>
    </row>
    <row r="113" spans="1:10">
      <c r="A113" s="1"/>
      <c r="B113" s="1"/>
      <c r="C113" s="1"/>
      <c r="D113" s="1"/>
      <c r="E113" s="1"/>
      <c r="F113" s="2"/>
      <c r="G113" s="1"/>
      <c r="H113" s="284"/>
      <c r="I113" s="285"/>
      <c r="J113" s="288"/>
    </row>
    <row r="114" spans="1:10">
      <c r="A114" s="1"/>
      <c r="B114" s="1"/>
      <c r="C114" s="1"/>
      <c r="D114" s="1"/>
      <c r="E114" s="1"/>
      <c r="F114" s="2"/>
      <c r="G114" s="1"/>
      <c r="H114" s="284"/>
      <c r="I114" s="285"/>
      <c r="J114" s="288"/>
    </row>
    <row r="115" spans="1:10">
      <c r="A115" s="1"/>
      <c r="B115" s="1"/>
      <c r="C115" s="1"/>
      <c r="D115" s="1"/>
      <c r="E115" s="1"/>
      <c r="F115" s="2"/>
      <c r="G115" s="1"/>
      <c r="H115" s="284"/>
      <c r="I115" s="285"/>
      <c r="J115" s="288"/>
    </row>
    <row r="116" spans="1:10">
      <c r="A116" s="1"/>
      <c r="B116" s="1"/>
      <c r="C116" s="1"/>
      <c r="D116" s="1"/>
      <c r="E116" s="1"/>
      <c r="F116" s="2"/>
      <c r="G116" s="1"/>
      <c r="H116" s="284"/>
      <c r="I116" s="285"/>
      <c r="J116" s="288"/>
    </row>
    <row r="117" spans="1:10">
      <c r="A117" s="1"/>
      <c r="B117" s="1"/>
      <c r="C117" s="1"/>
      <c r="D117" s="1"/>
      <c r="E117" s="1"/>
      <c r="F117" s="2"/>
      <c r="G117" s="1"/>
      <c r="H117" s="284"/>
      <c r="I117" s="285"/>
      <c r="J117" s="288"/>
    </row>
    <row r="118" spans="1:10">
      <c r="A118" s="1"/>
      <c r="B118" s="1"/>
      <c r="C118" s="1"/>
      <c r="D118" s="1"/>
      <c r="E118" s="1"/>
      <c r="F118" s="2"/>
      <c r="G118" s="1"/>
      <c r="H118" s="284"/>
      <c r="I118" s="285"/>
      <c r="J118" s="288"/>
    </row>
    <row r="119" spans="1:10">
      <c r="A119" s="1"/>
      <c r="B119" s="1"/>
      <c r="C119" s="1"/>
      <c r="D119" s="1"/>
      <c r="E119" s="1"/>
      <c r="F119" s="2"/>
      <c r="G119" s="1"/>
      <c r="H119" s="284"/>
      <c r="I119" s="285"/>
      <c r="J119" s="288"/>
    </row>
    <row r="120" spans="1:10">
      <c r="A120" s="1"/>
      <c r="B120" s="1"/>
      <c r="C120" s="1"/>
      <c r="D120" s="1"/>
      <c r="E120" s="1"/>
      <c r="F120" s="2"/>
      <c r="G120" s="1"/>
      <c r="H120" s="284"/>
      <c r="I120" s="285"/>
      <c r="J120" s="288"/>
    </row>
    <row r="121" spans="1:10">
      <c r="A121" s="1"/>
      <c r="B121" s="1"/>
      <c r="C121" s="1"/>
      <c r="D121" s="1"/>
      <c r="E121" s="1"/>
      <c r="F121" s="2"/>
      <c r="G121" s="1"/>
      <c r="H121" s="284"/>
      <c r="I121" s="285"/>
      <c r="J121" s="288"/>
    </row>
    <row r="122" spans="1:10">
      <c r="A122" s="1"/>
      <c r="B122" s="1"/>
      <c r="C122" s="1"/>
      <c r="D122" s="1"/>
      <c r="E122" s="1"/>
      <c r="F122" s="2"/>
      <c r="G122" s="1"/>
      <c r="H122" s="284"/>
      <c r="I122" s="285"/>
      <c r="J122" s="288"/>
    </row>
    <row r="123" spans="1:10">
      <c r="A123" s="1"/>
      <c r="B123" s="1"/>
      <c r="C123" s="1"/>
      <c r="D123" s="1"/>
      <c r="E123" s="1"/>
      <c r="F123" s="2"/>
      <c r="G123" s="1"/>
      <c r="H123" s="284"/>
      <c r="I123" s="285"/>
      <c r="J123" s="288"/>
    </row>
    <row r="124" spans="1:10">
      <c r="A124" s="1"/>
      <c r="B124" s="1"/>
      <c r="C124" s="1"/>
      <c r="D124" s="1"/>
      <c r="E124" s="1"/>
      <c r="F124" s="2"/>
      <c r="G124" s="1"/>
      <c r="H124" s="284"/>
      <c r="I124" s="285"/>
      <c r="J124" s="288"/>
    </row>
    <row r="125" spans="1:10">
      <c r="A125" s="1"/>
      <c r="B125" s="1"/>
      <c r="C125" s="1"/>
      <c r="D125" s="1"/>
      <c r="E125" s="1"/>
      <c r="F125" s="2"/>
      <c r="G125" s="1"/>
      <c r="H125" s="284"/>
      <c r="I125" s="285"/>
      <c r="J125" s="288"/>
    </row>
    <row r="126" spans="1:10">
      <c r="A126" s="1"/>
      <c r="B126" s="1"/>
      <c r="C126" s="1"/>
      <c r="D126" s="1"/>
      <c r="E126" s="1"/>
      <c r="F126" s="2"/>
      <c r="G126" s="1"/>
      <c r="H126" s="284"/>
      <c r="I126" s="285"/>
      <c r="J126" s="288"/>
    </row>
    <row r="129" spans="1:10">
      <c r="I129" s="285"/>
    </row>
    <row r="130" spans="1:10">
      <c r="A130" s="3"/>
      <c r="G130" s="290"/>
      <c r="I130" s="291"/>
    </row>
    <row r="131" spans="1:10">
      <c r="G131" s="290"/>
    </row>
    <row r="132" spans="1:10">
      <c r="G132" s="290"/>
    </row>
    <row r="133" spans="1:10">
      <c r="G133" s="290"/>
    </row>
    <row r="134" spans="1:10">
      <c r="A134" s="1" t="s">
        <v>107</v>
      </c>
      <c r="B134" s="1"/>
      <c r="C134" s="1"/>
      <c r="D134" s="1"/>
      <c r="E134" s="1"/>
      <c r="F134" s="328"/>
      <c r="G134" s="1"/>
      <c r="H134" s="284"/>
      <c r="I134" s="285"/>
      <c r="J134" s="288"/>
    </row>
    <row r="135" spans="1:10">
      <c r="G135" s="290"/>
    </row>
    <row r="149" spans="8:9">
      <c r="H149" s="63"/>
      <c r="I149" s="293"/>
    </row>
    <row r="150" spans="8:9">
      <c r="H150" s="63"/>
      <c r="I150" s="293"/>
    </row>
    <row r="151" spans="8:9">
      <c r="H151" s="63"/>
      <c r="I151" s="293"/>
    </row>
    <row r="152" spans="8:9">
      <c r="H152" s="63"/>
      <c r="I152" s="293"/>
    </row>
    <row r="153" spans="8:9">
      <c r="H153" s="63"/>
      <c r="I153" s="293"/>
    </row>
    <row r="154" spans="8:9">
      <c r="H154" s="63"/>
      <c r="I154" s="293"/>
    </row>
    <row r="155" spans="8:9">
      <c r="H155" s="63"/>
      <c r="I155" s="293"/>
    </row>
    <row r="156" spans="8:9">
      <c r="H156" s="63"/>
      <c r="I156" s="293"/>
    </row>
    <row r="157" spans="8:9">
      <c r="H157" s="63"/>
      <c r="I157" s="293"/>
    </row>
    <row r="158" spans="8:9">
      <c r="H158" s="63"/>
      <c r="I158" s="293"/>
    </row>
    <row r="159" spans="8:9">
      <c r="H159" s="63"/>
      <c r="I159" s="293"/>
    </row>
    <row r="160" spans="8:9">
      <c r="H160" s="63"/>
      <c r="I160" s="293"/>
    </row>
    <row r="161" spans="8:9">
      <c r="H161" s="63"/>
      <c r="I161" s="293"/>
    </row>
    <row r="162" spans="8:9">
      <c r="H162" s="63"/>
      <c r="I162" s="293"/>
    </row>
    <row r="163" spans="8:9">
      <c r="H163" s="63"/>
      <c r="I163" s="293"/>
    </row>
  </sheetData>
  <mergeCells count="11">
    <mergeCell ref="A99:J99"/>
    <mergeCell ref="E5:H5"/>
    <mergeCell ref="E6:J6"/>
    <mergeCell ref="A9:J9"/>
    <mergeCell ref="A18:J18"/>
    <mergeCell ref="A98:J98"/>
    <mergeCell ref="A102:J102"/>
    <mergeCell ref="D106:G106"/>
    <mergeCell ref="I107:J107"/>
    <mergeCell ref="H108:J108"/>
    <mergeCell ref="H110:J110"/>
  </mergeCells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Jovanovic</dc:creator>
  <cp:lastModifiedBy>Ivana Jovanovic</cp:lastModifiedBy>
  <cp:lastPrinted>2019-12-06T12:03:34Z</cp:lastPrinted>
  <dcterms:created xsi:type="dcterms:W3CDTF">2019-12-06T12:01:53Z</dcterms:created>
  <dcterms:modified xsi:type="dcterms:W3CDTF">2019-12-11T10:43:44Z</dcterms:modified>
</cp:coreProperties>
</file>