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180" windowHeight="8835" firstSheet="2" activeTab="7"/>
  </bookViews>
  <sheets>
    <sheet name="насловна" sheetId="11" r:id="rId1"/>
    <sheet name="Текући приходи" sheetId="12" r:id="rId2"/>
    <sheet name="411,412" sheetId="5" r:id="rId3"/>
    <sheet name="413,414,415,416" sheetId="9" r:id="rId4"/>
    <sheet name="421" sheetId="1" r:id="rId5"/>
    <sheet name="424" sheetId="17" r:id="rId6"/>
    <sheet name="422" sheetId="2" r:id="rId7"/>
    <sheet name="423" sheetId="3" r:id="rId8"/>
    <sheet name="425" sheetId="7" r:id="rId9"/>
    <sheet name="426" sheetId="6" r:id="rId10"/>
    <sheet name="465" sheetId="14" r:id="rId11"/>
    <sheet name="512" sheetId="8" r:id="rId12"/>
    <sheet name="P3-12" sheetId="16" r:id="rId13"/>
  </sheets>
  <definedNames>
    <definedName name="_xlnm.Print_Area" localSheetId="2">'411,412'!$A$1:$N$33</definedName>
    <definedName name="_xlnm.Print_Area" localSheetId="12">'P3-12'!$A$1:$L$81</definedName>
  </definedNames>
  <calcPr calcId="114210"/>
</workbook>
</file>

<file path=xl/sharedStrings.xml><?xml version="1.0" encoding="utf-8"?>
<sst xmlns="http://schemas.openxmlformats.org/spreadsheetml/2006/main" count="443" uniqueCount="211">
  <si>
    <t>Конто</t>
  </si>
  <si>
    <t>Сопствени приходи</t>
  </si>
  <si>
    <t>Група</t>
  </si>
  <si>
    <t>Врста расхода</t>
  </si>
  <si>
    <t>Износ сопствених прихода</t>
  </si>
  <si>
    <t>Износ од донација</t>
  </si>
  <si>
    <t>Функција</t>
  </si>
  <si>
    <t>Р.бр.</t>
  </si>
  <si>
    <t>Синтетички конто</t>
  </si>
  <si>
    <t>Субаналитички конто</t>
  </si>
  <si>
    <t>Враста расхода</t>
  </si>
  <si>
    <t>Износ прихода из буџета Републике</t>
  </si>
  <si>
    <t>Износ прихода из буџета Општине</t>
  </si>
  <si>
    <t>Износ прихода од донација</t>
  </si>
  <si>
    <t>Р. Бр.</t>
  </si>
  <si>
    <t>Укупно:</t>
  </si>
  <si>
    <t>Приходи из буџета Републике</t>
  </si>
  <si>
    <t>Ред.број</t>
  </si>
  <si>
    <t>Укупан износ</t>
  </si>
  <si>
    <t>Трошкови Управе за Трезор</t>
  </si>
  <si>
    <t>УКУПНО:</t>
  </si>
  <si>
    <t xml:space="preserve">      </t>
  </si>
  <si>
    <t>Трошкови путовања</t>
  </si>
  <si>
    <t>Трошкови по уговору</t>
  </si>
  <si>
    <t>Остале стручне услуге</t>
  </si>
  <si>
    <t>Угоститељске услуге</t>
  </si>
  <si>
    <t>Столарски радови</t>
  </si>
  <si>
    <t>Молерски радови</t>
  </si>
  <si>
    <t>Електричне инсталације</t>
  </si>
  <si>
    <t>Материјал</t>
  </si>
  <si>
    <t>Канцеларијски материјал</t>
  </si>
  <si>
    <t>Машине и опрема</t>
  </si>
  <si>
    <t>Текуће поправке и одржавање</t>
  </si>
  <si>
    <t>Стални трошкови</t>
  </si>
  <si>
    <t>Трошкови дневница у земљи</t>
  </si>
  <si>
    <t>Услуге штампања</t>
  </si>
  <si>
    <t>Потрошни материјал</t>
  </si>
  <si>
    <t>Плате по основу цене рада</t>
  </si>
  <si>
    <t>Плате, додаци и накнаде запосл.</t>
  </si>
  <si>
    <t>Социјални доприноси на ТП</t>
  </si>
  <si>
    <t xml:space="preserve">Накнада трошкова за запослене              </t>
  </si>
  <si>
    <t>Радови на водоводу и канализацији</t>
  </si>
  <si>
    <t>3.1</t>
  </si>
  <si>
    <t>2.1</t>
  </si>
  <si>
    <t>1.1</t>
  </si>
  <si>
    <t>7.1</t>
  </si>
  <si>
    <t>7.2</t>
  </si>
  <si>
    <t>7.3</t>
  </si>
  <si>
    <t>7.4</t>
  </si>
  <si>
    <t>7.5</t>
  </si>
  <si>
    <t>7.6</t>
  </si>
  <si>
    <t>Услуге за електричну енергију</t>
  </si>
  <si>
    <t>Услуге водовода и канализације</t>
  </si>
  <si>
    <t>Одвоз отпада</t>
  </si>
  <si>
    <t xml:space="preserve">Превоз аутобусом, возом...        </t>
  </si>
  <si>
    <t>9.1</t>
  </si>
  <si>
    <t>9.2</t>
  </si>
  <si>
    <t>9.3</t>
  </si>
  <si>
    <t>9.4</t>
  </si>
  <si>
    <t>9.5</t>
  </si>
  <si>
    <t>9.6</t>
  </si>
  <si>
    <t>10.1</t>
  </si>
  <si>
    <t>У К У П Н О:</t>
  </si>
  <si>
    <t>Бензин</t>
  </si>
  <si>
    <t>Допринос за ПИО</t>
  </si>
  <si>
    <t>Допринос за здравство</t>
  </si>
  <si>
    <t>Допринос за незапосленост</t>
  </si>
  <si>
    <t>У К У П Н И   Р А С Х О Д И:</t>
  </si>
  <si>
    <t>1.2</t>
  </si>
  <si>
    <t>1.3</t>
  </si>
  <si>
    <t>Социјална давања</t>
  </si>
  <si>
    <t xml:space="preserve">В.  НАКНАДЕ ТРОШКОВА ЗА ЗАПОСЛЕНЕ         </t>
  </si>
  <si>
    <t>10.2</t>
  </si>
  <si>
    <t>10.3</t>
  </si>
  <si>
    <t>Алат и ситан инвентар</t>
  </si>
  <si>
    <t xml:space="preserve"> </t>
  </si>
  <si>
    <t>5.1</t>
  </si>
  <si>
    <t>12.1</t>
  </si>
  <si>
    <t>Члан 3.</t>
  </si>
  <si>
    <t xml:space="preserve">Накнада трошкова за превоз на посао            </t>
  </si>
  <si>
    <t>Члан 1.</t>
  </si>
  <si>
    <t>Члан 2.</t>
  </si>
  <si>
    <t>Члан 4.</t>
  </si>
  <si>
    <t>Члан 5.</t>
  </si>
  <si>
    <t>Репрезентација</t>
  </si>
  <si>
    <t>Материјал за посебне намене</t>
  </si>
  <si>
    <t>Извор финансирања</t>
  </si>
  <si>
    <t xml:space="preserve">Врста прихода </t>
  </si>
  <si>
    <t>УКУПНО</t>
  </si>
  <si>
    <t>Приходи из буџета Општине</t>
  </si>
  <si>
    <t>Донације</t>
  </si>
  <si>
    <t>Родитељски динар</t>
  </si>
  <si>
    <t xml:space="preserve">Приходи из буџета       </t>
  </si>
  <si>
    <t xml:space="preserve">Приходи из буџета </t>
  </si>
  <si>
    <t>01</t>
  </si>
  <si>
    <t>04</t>
  </si>
  <si>
    <t>Породиљско боловање</t>
  </si>
  <si>
    <t>Отпремнина за одлазак у пензију</t>
  </si>
  <si>
    <t>Т Е К У Ћ И    П Р И Х О Д И</t>
  </si>
  <si>
    <t>7.8</t>
  </si>
  <si>
    <t>7.9</t>
  </si>
  <si>
    <t>Дотације непрофитним организацијама</t>
  </si>
  <si>
    <t>Остале опште услуге</t>
  </si>
  <si>
    <t>10.5</t>
  </si>
  <si>
    <t>10.6</t>
  </si>
  <si>
    <t>10.7</t>
  </si>
  <si>
    <t>10.8</t>
  </si>
  <si>
    <t>Програмска класиф.</t>
  </si>
  <si>
    <t xml:space="preserve">Укупан износ </t>
  </si>
  <si>
    <t>Ред.бр.</t>
  </si>
  <si>
    <t>Ред.бр</t>
  </si>
  <si>
    <t>1201-0001</t>
  </si>
  <si>
    <t>Вишак прихода из п.година</t>
  </si>
  <si>
    <t>Надокнаде за минули рад</t>
  </si>
  <si>
    <t>Синтетички и субаналитики конто</t>
  </si>
  <si>
    <t>Над.за време годишњег одмора</t>
  </si>
  <si>
    <t>2.2</t>
  </si>
  <si>
    <t>5.2</t>
  </si>
  <si>
    <t>Природни гас</t>
  </si>
  <si>
    <t>5.3</t>
  </si>
  <si>
    <t>5.4</t>
  </si>
  <si>
    <t>5.5</t>
  </si>
  <si>
    <t>Услуге чишћења</t>
  </si>
  <si>
    <t>5.6</t>
  </si>
  <si>
    <t>5.7</t>
  </si>
  <si>
    <t>5.8</t>
  </si>
  <si>
    <t xml:space="preserve">Телефон </t>
  </si>
  <si>
    <t>5.9</t>
  </si>
  <si>
    <t>Интернет</t>
  </si>
  <si>
    <t>5.10</t>
  </si>
  <si>
    <t>Услуге мобилних телефона</t>
  </si>
  <si>
    <t>5.11</t>
  </si>
  <si>
    <t>Услуге доставе</t>
  </si>
  <si>
    <t>5.12</t>
  </si>
  <si>
    <t>Осиграње о.д.имовине</t>
  </si>
  <si>
    <t>6.1</t>
  </si>
  <si>
    <t>6.2</t>
  </si>
  <si>
    <t>6.3</t>
  </si>
  <si>
    <t xml:space="preserve">Председник управног одбора </t>
  </si>
  <si>
    <t>Кулрурни центар "Параћин"</t>
  </si>
  <si>
    <t>Вишак средстава из п.година</t>
  </si>
  <si>
    <t>Теку. поправке и одржавање</t>
  </si>
  <si>
    <t>Материјал за културу</t>
  </si>
  <si>
    <t>О. мат. за одржавање хигијене</t>
  </si>
  <si>
    <t>Остале текуће дотације по закону</t>
  </si>
  <si>
    <t>11.1</t>
  </si>
  <si>
    <t>Рачуноводствене услуге</t>
  </si>
  <si>
    <t>Услуге за израду софтера</t>
  </si>
  <si>
    <t>Услуге одржавања софтвера</t>
  </si>
  <si>
    <t>О. услуге рекламирања и про.</t>
  </si>
  <si>
    <t>Остале правне услуге</t>
  </si>
  <si>
    <t>Надокнаде УО и НО</t>
  </si>
  <si>
    <t>7.10</t>
  </si>
  <si>
    <t>Хемиско чишћење</t>
  </si>
  <si>
    <t>7.11</t>
  </si>
  <si>
    <t>7.12</t>
  </si>
  <si>
    <t>Специјализоване услуге</t>
  </si>
  <si>
    <t>Услуге по уговору</t>
  </si>
  <si>
    <t>Услуге културе</t>
  </si>
  <si>
    <t>Остале услуге штампе</t>
  </si>
  <si>
    <t>О.услуге рекламирања</t>
  </si>
  <si>
    <t>Остали трошкови превоза</t>
  </si>
  <si>
    <t>Остали материјал за посебне намене</t>
  </si>
  <si>
    <t>Осиграње запослених</t>
  </si>
  <si>
    <t>8.1</t>
  </si>
  <si>
    <t>8.2</t>
  </si>
  <si>
    <t>Цвеће и зеленило</t>
  </si>
  <si>
    <t>Ценрално грејање</t>
  </si>
  <si>
    <t>репрезентација</t>
  </si>
  <si>
    <t>Медиске услуге</t>
  </si>
  <si>
    <t>1201-П3</t>
  </si>
  <si>
    <t>1201-П5</t>
  </si>
  <si>
    <t>1201-П6</t>
  </si>
  <si>
    <t>7.7</t>
  </si>
  <si>
    <t>1201-П7</t>
  </si>
  <si>
    <t>1201-П8</t>
  </si>
  <si>
    <t xml:space="preserve"> А. ПЛАТЕ И СОЦИЈАЛНИ ДОПРИНОСИ ЗАПОСЛЕНИХ</t>
  </si>
  <si>
    <t>10.4</t>
  </si>
  <si>
    <t xml:space="preserve">програмске активности 1201-0001- Функционисање локалних установа културе,  </t>
  </si>
  <si>
    <t>.</t>
  </si>
  <si>
    <t>Овај финансијски план ступа на снагу наредног дана од дана давања сагласности од стране Председника Скупштине општине Параћин</t>
  </si>
  <si>
    <t>Остале специја. услуге</t>
  </si>
  <si>
    <t>Остали приходи у корист нивоа општина</t>
  </si>
  <si>
    <t>Мешовити и неодређени приходи</t>
  </si>
  <si>
    <t>Александар  Томић</t>
  </si>
  <si>
    <t>НАЗИВ ПРОЈЕКТА:Фестивал дечијих сцена у 2017.</t>
  </si>
  <si>
    <t>НАЗИВ ПРОЈЕКТА:Сисевачка колонија 2017.</t>
  </si>
  <si>
    <t>НАЗИВ ПРОЈЕКТА:Музичко лето и музички програм 2017.</t>
  </si>
  <si>
    <t>НАЗИВ ПРОЈЕКТА:Културно лето 2017.</t>
  </si>
  <si>
    <t>НАЗИВ ПРОЈЕКТА:Фестивал фолклора 2017.</t>
  </si>
  <si>
    <t>Средства распоређена овим Планом за која се утврди да у току 2017. године не могу бити у целости извршена, могу се распоредити за извршење других расхода у оквиру исте групе конта. Одлуку о прерасподели средстава из става 1. Овог члана, доноси директор.</t>
  </si>
  <si>
    <t xml:space="preserve"> ФИНАНСИЈСКИ  ПЛАН</t>
  </si>
  <si>
    <t>ПРИХОДА И РАСХОДА ЗА 2017.ГОДИНУ</t>
  </si>
  <si>
    <t xml:space="preserve">Овим  финансијским планом прихода и расхода Културног центра “Параћин”, за 2017. годину (у даљем тексту План) </t>
  </si>
  <si>
    <t xml:space="preserve">и у оквиру пројекта: 1201-П3; 1201-П5; 1201-П6; 1201-П7; 1201-П8 и то: </t>
  </si>
  <si>
    <t xml:space="preserve">Г. Стални трошкови                              </t>
  </si>
  <si>
    <t>Д. ТРОШКОВИ ПУТОВАЊА</t>
  </si>
  <si>
    <t>Ђ. УСЛУГЕ ПО УГОВОРУ</t>
  </si>
  <si>
    <t>Е. СПЕЦИЈАЛИЗОВАНЕ УСЛУГЕ</t>
  </si>
  <si>
    <t>Ж. ТЕКУЋЕ ПОПРАВКЕ И ОДРЖАВАЊЕ</t>
  </si>
  <si>
    <t>З.  МАТЕРИЈАЛ</t>
  </si>
  <si>
    <t>И.Дотације непрофитним организацијама</t>
  </si>
  <si>
    <t>Ј.</t>
  </si>
  <si>
    <t>Средства Културном центру Параћин у износу од 24,244,000.00динара, распоређују се у оквиру програма 1201- Развој културе,</t>
  </si>
  <si>
    <t>опредељена су средства Културном центру "Параћин", у укупном износу од 24.244.000,00 рсд</t>
  </si>
  <si>
    <t>Средства Културном центру "Параћин" у износу од 24.244.000,00 рсд, распоређују се по следећим изворима финасирања</t>
  </si>
  <si>
    <t xml:space="preserve">На основу чл. 41. Закона о буџетском систему (Сл.Гл.РС. бр. 54/09, 73/10, 101/10, 101/11, 93/12, 62/13, 63/13-испр., 108/13 и 142/14, 68/15 и 103/15 ), чл. 10 Одлуке о буџету општине Параћин за 2017. годину (сл.лист Општине Параћин   31/2016 ) и чл. 27 Статута Установе културе Културног центра “Параћин”, Управни одбор установе, на седници одржаној дана   20.12.2016. године,  донео је: </t>
  </si>
  <si>
    <t xml:space="preserve">Б. СОЦИЈАЛНА ДАВАЊА ЗАПОСЛЕНИМА     </t>
  </si>
  <si>
    <t>Намештај</t>
  </si>
  <si>
    <t>Рач. опрема</t>
  </si>
  <si>
    <t>Оп. за културу</t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</si>
</sst>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1" fillId="0" borderId="1" xfId="0" applyFont="1" applyBorder="1"/>
    <xf numFmtId="4" fontId="1" fillId="0" borderId="1" xfId="0" applyNumberFormat="1" applyFont="1" applyBorder="1" applyProtection="1">
      <protection locked="0"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0" fontId="0" fillId="0" borderId="0" xfId="0" applyBorder="1"/>
    <xf numFmtId="4" fontId="0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0" xfId="0" applyFont="1"/>
    <xf numFmtId="0" fontId="8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0" fontId="0" fillId="0" borderId="0" xfId="0" applyFont="1"/>
    <xf numFmtId="0" fontId="6" fillId="0" borderId="0" xfId="0" applyFont="1"/>
    <xf numFmtId="0" fontId="11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/>
      <protection/>
    </xf>
    <xf numFmtId="0" fontId="7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Protection="1">
      <protection locked="0"/>
    </xf>
    <xf numFmtId="4" fontId="0" fillId="0" borderId="1" xfId="0" applyNumberFormat="1" applyFont="1" applyFill="1" applyBorder="1" applyProtection="1">
      <protection locked="0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ont="1"/>
    <xf numFmtId="0" fontId="1" fillId="0" borderId="1" xfId="0" applyFont="1" applyBorder="1" applyAlignment="1">
      <alignment horizontal="left" vertical="center" wrapText="1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center"/>
    </xf>
    <xf numFmtId="4" fontId="0" fillId="0" borderId="0" xfId="0" applyNumberFormat="1" applyFont="1" applyBorder="1" applyProtection="1">
      <protection locked="0"/>
    </xf>
    <xf numFmtId="0" fontId="10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Border="1"/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Border="1"/>
    <xf numFmtId="0" fontId="1" fillId="0" borderId="8" xfId="0" applyFont="1" applyBorder="1" applyAlignment="1">
      <alignment/>
    </xf>
    <xf numFmtId="0" fontId="0" fillId="0" borderId="9" xfId="0" applyBorder="1"/>
    <xf numFmtId="0" fontId="0" fillId="0" borderId="10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4" fontId="1" fillId="0" borderId="19" xfId="0" applyNumberFormat="1" applyFont="1" applyBorder="1" applyAlignment="1">
      <alignment horizontal="right" vertical="center"/>
    </xf>
    <xf numFmtId="0" fontId="4" fillId="0" borderId="20" xfId="0" applyFont="1" applyBorder="1"/>
    <xf numFmtId="0" fontId="4" fillId="0" borderId="21" xfId="0" applyFont="1" applyBorder="1"/>
    <xf numFmtId="0" fontId="3" fillId="0" borderId="22" xfId="0" applyFont="1" applyBorder="1"/>
    <xf numFmtId="0" fontId="3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vertical="top"/>
    </xf>
    <xf numFmtId="0" fontId="1" fillId="0" borderId="0" xfId="0" applyFont="1" applyBorder="1"/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right" vertical="center"/>
    </xf>
    <xf numFmtId="4" fontId="1" fillId="2" borderId="26" xfId="0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4" fontId="1" fillId="0" borderId="23" xfId="0" applyNumberFormat="1" applyFont="1" applyBorder="1" applyAlignment="1" applyProtection="1">
      <alignment horizontal="right" vertical="center"/>
      <protection locked="0"/>
    </xf>
    <xf numFmtId="4" fontId="0" fillId="0" borderId="27" xfId="0" applyNumberFormat="1" applyFont="1" applyBorder="1" applyAlignment="1">
      <alignment horizontal="right" vertical="center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>
      <alignment horizontal="right" vertical="center"/>
    </xf>
    <xf numFmtId="4" fontId="1" fillId="2" borderId="28" xfId="0" applyNumberFormat="1" applyFont="1" applyFill="1" applyBorder="1" applyAlignment="1">
      <alignment horizontal="right" vertical="center"/>
    </xf>
    <xf numFmtId="0" fontId="0" fillId="0" borderId="16" xfId="0" applyBorder="1"/>
    <xf numFmtId="49" fontId="0" fillId="0" borderId="16" xfId="0" applyNumberFormat="1" applyBorder="1" applyAlignment="1">
      <alignment horizontal="center"/>
    </xf>
    <xf numFmtId="4" fontId="1" fillId="2" borderId="29" xfId="0" applyNumberFormat="1" applyFont="1" applyFill="1" applyBorder="1"/>
    <xf numFmtId="4" fontId="1" fillId="2" borderId="30" xfId="0" applyNumberFormat="1" applyFont="1" applyFill="1" applyBorder="1"/>
    <xf numFmtId="0" fontId="1" fillId="0" borderId="9" xfId="0" applyFont="1" applyBorder="1"/>
    <xf numFmtId="0" fontId="1" fillId="0" borderId="10" xfId="0" applyFont="1" applyBorder="1"/>
    <xf numFmtId="0" fontId="0" fillId="0" borderId="23" xfId="0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4" fontId="1" fillId="2" borderId="29" xfId="0" applyNumberFormat="1" applyFont="1" applyFill="1" applyBorder="1" applyAlignment="1">
      <alignment horizontal="right" vertical="center"/>
    </xf>
    <xf numFmtId="4" fontId="1" fillId="2" borderId="30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0" fillId="0" borderId="31" xfId="0" applyNumberFormat="1" applyBorder="1" applyAlignment="1">
      <alignment horizontal="right" vertical="center"/>
    </xf>
    <xf numFmtId="4" fontId="1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4" fontId="7" fillId="0" borderId="12" xfId="0" applyNumberFormat="1" applyFont="1" applyBorder="1" applyAlignment="1" applyProtection="1">
      <alignment horizontal="right" vertical="center"/>
      <protection/>
    </xf>
    <xf numFmtId="49" fontId="0" fillId="0" borderId="16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/>
    <xf numFmtId="0" fontId="4" fillId="0" borderId="10" xfId="0" applyFont="1" applyBorder="1"/>
    <xf numFmtId="4" fontId="0" fillId="0" borderId="12" xfId="0" applyNumberFormat="1" applyBorder="1" applyAlignment="1" applyProtection="1">
      <alignment horizontal="center" vertical="center"/>
      <protection/>
    </xf>
    <xf numFmtId="4" fontId="0" fillId="0" borderId="31" xfId="0" applyNumberFormat="1" applyBorder="1"/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right" vertical="center"/>
    </xf>
    <xf numFmtId="4" fontId="0" fillId="0" borderId="16" xfId="0" applyNumberFormat="1" applyFont="1" applyBorder="1" applyProtection="1">
      <protection locked="0"/>
    </xf>
    <xf numFmtId="0" fontId="0" fillId="0" borderId="0" xfId="0" applyFill="1" applyBorder="1"/>
    <xf numFmtId="0" fontId="1" fillId="0" borderId="0" xfId="0" applyFont="1" applyBorder="1" applyAlignment="1">
      <alignment/>
    </xf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1" fillId="0" borderId="11" xfId="0" applyFont="1" applyBorder="1"/>
    <xf numFmtId="4" fontId="2" fillId="0" borderId="12" xfId="0" applyNumberFormat="1" applyFont="1" applyBorder="1" applyProtection="1">
      <protection locked="0"/>
    </xf>
    <xf numFmtId="0" fontId="0" fillId="0" borderId="11" xfId="0" applyBorder="1"/>
    <xf numFmtId="0" fontId="0" fillId="0" borderId="15" xfId="0" applyBorder="1"/>
    <xf numFmtId="4" fontId="0" fillId="0" borderId="31" xfId="0" applyNumberFormat="1" applyFont="1" applyBorder="1" applyProtection="1">
      <protection locked="0"/>
    </xf>
    <xf numFmtId="4" fontId="1" fillId="2" borderId="29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0" fontId="1" fillId="0" borderId="13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4" fontId="0" fillId="0" borderId="4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0" fillId="0" borderId="24" xfId="0" applyBorder="1"/>
    <xf numFmtId="49" fontId="0" fillId="0" borderId="23" xfId="0" applyNumberFormat="1" applyBorder="1" applyAlignment="1">
      <alignment horizontal="center"/>
    </xf>
    <xf numFmtId="0" fontId="0" fillId="0" borderId="23" xfId="0" applyBorder="1"/>
    <xf numFmtId="4" fontId="0" fillId="0" borderId="23" xfId="0" applyNumberFormat="1" applyFont="1" applyBorder="1" applyProtection="1">
      <protection locked="0"/>
    </xf>
    <xf numFmtId="4" fontId="0" fillId="0" borderId="27" xfId="0" applyNumberFormat="1" applyFont="1" applyBorder="1" applyProtection="1"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1" fillId="0" borderId="0" xfId="0" applyNumberFormat="1" applyFont="1" applyBorder="1" applyProtection="1">
      <protection locked="0"/>
    </xf>
    <xf numFmtId="0" fontId="0" fillId="0" borderId="0" xfId="0" applyFont="1" applyBorder="1"/>
    <xf numFmtId="4" fontId="0" fillId="0" borderId="0" xfId="0" applyNumberFormat="1" applyFont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Protection="1">
      <protection locked="0"/>
    </xf>
    <xf numFmtId="4" fontId="0" fillId="0" borderId="0" xfId="0" applyNumberFormat="1" applyFont="1" applyBorder="1"/>
    <xf numFmtId="4" fontId="0" fillId="0" borderId="0" xfId="0" applyNumberFormat="1" applyFont="1" applyFill="1" applyBorder="1" applyProtection="1">
      <protection locked="0"/>
    </xf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9" fontId="0" fillId="0" borderId="0" xfId="0" applyNumberFormat="1" applyFont="1" applyBorder="1" applyAlignment="1">
      <alignment wrapText="1"/>
    </xf>
    <xf numFmtId="4" fontId="0" fillId="0" borderId="0" xfId="0" applyNumberFormat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1" fillId="3" borderId="0" xfId="0" applyNumberFormat="1" applyFont="1" applyFill="1" applyBorder="1"/>
    <xf numFmtId="0" fontId="3" fillId="0" borderId="22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1" xfId="0" applyFont="1" applyBorder="1"/>
    <xf numFmtId="4" fontId="1" fillId="0" borderId="12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2" xfId="0" applyNumberFormat="1" applyFont="1" applyBorder="1"/>
    <xf numFmtId="0" fontId="0" fillId="0" borderId="11" xfId="0" applyFont="1" applyBorder="1"/>
    <xf numFmtId="4" fontId="1" fillId="0" borderId="12" xfId="0" applyNumberFormat="1" applyFon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2" xfId="0" applyNumberFormat="1" applyFill="1" applyBorder="1" applyProtection="1">
      <protection locked="0"/>
    </xf>
    <xf numFmtId="4" fontId="0" fillId="0" borderId="33" xfId="0" applyNumberFormat="1" applyBorder="1" applyProtection="1">
      <protection locked="0"/>
    </xf>
    <xf numFmtId="0" fontId="0" fillId="0" borderId="2" xfId="0" applyBorder="1" applyAlignment="1">
      <alignment wrapText="1"/>
    </xf>
    <xf numFmtId="4" fontId="1" fillId="2" borderId="32" xfId="0" applyNumberFormat="1" applyFont="1" applyFill="1" applyBorder="1"/>
    <xf numFmtId="0" fontId="1" fillId="0" borderId="3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/>
    <xf numFmtId="0" fontId="3" fillId="0" borderId="35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9" xfId="0" applyFont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right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/>
    <xf numFmtId="0" fontId="0" fillId="0" borderId="2" xfId="0" applyFont="1" applyBorder="1"/>
    <xf numFmtId="49" fontId="0" fillId="0" borderId="2" xfId="0" applyNumberFormat="1" applyBorder="1" applyAlignment="1">
      <alignment horizontal="center"/>
    </xf>
    <xf numFmtId="0" fontId="0" fillId="0" borderId="34" xfId="0" applyBorder="1"/>
    <xf numFmtId="0" fontId="0" fillId="0" borderId="20" xfId="0" applyBorder="1"/>
    <xf numFmtId="0" fontId="1" fillId="0" borderId="21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4" fontId="1" fillId="2" borderId="32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4" fontId="0" fillId="0" borderId="31" xfId="0" applyNumberFormat="1" applyFont="1" applyBorder="1" applyAlignment="1">
      <alignment horizontal="right" vertical="center"/>
    </xf>
    <xf numFmtId="4" fontId="0" fillId="0" borderId="39" xfId="0" applyNumberFormat="1" applyBorder="1"/>
    <xf numFmtId="4" fontId="0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horizontal="right" vertical="center"/>
    </xf>
    <xf numFmtId="4" fontId="0" fillId="0" borderId="0" xfId="0" applyNumberFormat="1" applyBorder="1"/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/>
    </xf>
    <xf numFmtId="0" fontId="3" fillId="0" borderId="35" xfId="0" applyFont="1" applyBorder="1" applyAlignment="1">
      <alignment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0" borderId="11" xfId="0" applyFont="1" applyBorder="1" applyAlignment="1">
      <alignment vertical="center"/>
    </xf>
    <xf numFmtId="4" fontId="3" fillId="2" borderId="41" xfId="0" applyNumberFormat="1" applyFont="1" applyFill="1" applyBorder="1" applyAlignment="1">
      <alignment horizontal="right"/>
    </xf>
    <xf numFmtId="4" fontId="15" fillId="2" borderId="41" xfId="0" applyNumberFormat="1" applyFont="1" applyFill="1" applyBorder="1" applyAlignment="1" applyProtection="1">
      <alignment horizontal="right" vertical="center" wrapText="1"/>
      <protection/>
    </xf>
    <xf numFmtId="4" fontId="1" fillId="2" borderId="41" xfId="0" applyNumberFormat="1" applyFont="1" applyFill="1" applyBorder="1" applyAlignment="1">
      <alignment/>
    </xf>
    <xf numFmtId="4" fontId="11" fillId="2" borderId="41" xfId="0" applyNumberFormat="1" applyFont="1" applyFill="1" applyBorder="1" applyAlignment="1">
      <alignment/>
    </xf>
    <xf numFmtId="4" fontId="1" fillId="2" borderId="42" xfId="0" applyNumberFormat="1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4" fontId="1" fillId="2" borderId="23" xfId="0" applyNumberFormat="1" applyFont="1" applyFill="1" applyBorder="1" applyAlignment="1">
      <alignment horizontal="right" vertical="center"/>
    </xf>
    <xf numFmtId="4" fontId="1" fillId="2" borderId="2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4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4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8" xfId="0" applyFont="1" applyBorder="1" applyAlignment="1">
      <alignment horizontal="left" vertical="center" wrapText="1"/>
    </xf>
    <xf numFmtId="0" fontId="0" fillId="0" borderId="8" xfId="0" applyBorder="1"/>
    <xf numFmtId="0" fontId="0" fillId="0" borderId="49" xfId="0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left"/>
    </xf>
    <xf numFmtId="4" fontId="0" fillId="0" borderId="48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36" xfId="0" applyNumberForma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2"/>
  <sheetViews>
    <sheetView workbookViewId="0" topLeftCell="A1">
      <selection activeCell="C4" sqref="C4:N10"/>
    </sheetView>
  </sheetViews>
  <sheetFormatPr defaultColWidth="9.140625" defaultRowHeight="12.75"/>
  <cols>
    <col min="1" max="1" width="8.28125" style="0" customWidth="1"/>
    <col min="2" max="2" width="2.8515625" style="0" hidden="1" customWidth="1"/>
    <col min="8" max="8" width="12.7109375" style="0" bestFit="1" customWidth="1"/>
    <col min="9" max="9" width="2.140625" style="0" customWidth="1"/>
    <col min="10" max="10" width="13.140625" style="0" customWidth="1"/>
  </cols>
  <sheetData>
    <row r="4" spans="3:14" ht="12.75">
      <c r="C4" s="328" t="s">
        <v>206</v>
      </c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3:14" ht="12.75"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3:14" ht="12.75"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</row>
    <row r="7" spans="3:14" ht="12.75"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</row>
    <row r="8" spans="3:14" ht="12.75"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</row>
    <row r="9" spans="3:14" ht="12.75"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</row>
    <row r="10" spans="3:14" ht="12.75"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</row>
    <row r="13" spans="6:10" ht="12.75">
      <c r="F13" s="2"/>
      <c r="G13" s="2"/>
      <c r="H13" s="327"/>
      <c r="I13" s="327"/>
      <c r="J13" s="2"/>
    </row>
    <row r="14" spans="3:13" ht="12.75">
      <c r="C14" t="s">
        <v>21</v>
      </c>
      <c r="F14" s="329" t="s">
        <v>191</v>
      </c>
      <c r="G14" s="329"/>
      <c r="H14" s="329"/>
      <c r="I14" s="329"/>
      <c r="J14" s="329"/>
      <c r="K14" s="329"/>
      <c r="M14" t="s">
        <v>75</v>
      </c>
    </row>
    <row r="15" spans="6:11" ht="12.75">
      <c r="F15" s="329" t="s">
        <v>192</v>
      </c>
      <c r="G15" s="329"/>
      <c r="H15" s="329"/>
      <c r="I15" s="329"/>
      <c r="J15" s="329"/>
      <c r="K15" s="329"/>
    </row>
    <row r="16" spans="6:11" ht="12.75">
      <c r="F16" s="48"/>
      <c r="G16" s="42"/>
      <c r="H16" s="42"/>
      <c r="I16" s="42"/>
      <c r="J16" s="42"/>
      <c r="K16" s="42"/>
    </row>
    <row r="17" spans="5:11" ht="12.75">
      <c r="E17" t="s">
        <v>75</v>
      </c>
      <c r="F17" s="42" t="s">
        <v>75</v>
      </c>
      <c r="G17" s="48"/>
      <c r="I17" s="48"/>
      <c r="J17" s="42"/>
      <c r="K17" s="42"/>
    </row>
    <row r="18" spans="8:9" ht="12.75">
      <c r="H18" s="329" t="s">
        <v>80</v>
      </c>
      <c r="I18" s="329"/>
    </row>
    <row r="20" spans="3:26" s="91" customFormat="1" ht="15" customHeight="1">
      <c r="C20" s="330" t="s">
        <v>193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3:26" ht="12.75">
      <c r="C21" s="330" t="s">
        <v>204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211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="49" customFormat="1" ht="12.75"/>
    <row r="23" spans="5:15" s="49" customFormat="1" ht="12.75" customHeight="1">
      <c r="E23" s="182"/>
      <c r="F23" s="182"/>
      <c r="G23" s="182"/>
      <c r="H23" s="327" t="s">
        <v>81</v>
      </c>
      <c r="I23" s="327"/>
      <c r="J23" s="182"/>
      <c r="K23" s="182"/>
      <c r="L23" s="182"/>
      <c r="M23" s="182"/>
      <c r="N23" s="182"/>
      <c r="O23" s="182"/>
    </row>
    <row r="24" spans="3:15" ht="4.5" customHeight="1"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ht="12.75">
      <c r="A25" s="327" t="s">
        <v>205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</row>
    <row r="26" spans="3:15" ht="12.75"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44"/>
    </row>
    <row r="28" spans="3:14" ht="12.75">
      <c r="C28" s="49"/>
      <c r="D28" s="49"/>
      <c r="E28" s="49"/>
      <c r="F28" s="49"/>
      <c r="G28" s="49"/>
      <c r="H28" s="54"/>
      <c r="I28" s="49"/>
      <c r="J28" s="49"/>
      <c r="K28" s="49"/>
      <c r="L28" s="49"/>
      <c r="M28" s="49"/>
      <c r="N28" s="49"/>
    </row>
    <row r="29" ht="12.75">
      <c r="C29" s="49"/>
    </row>
    <row r="30" ht="12.75">
      <c r="C30" s="49"/>
    </row>
    <row r="31" spans="3:14" ht="5.25" customHeight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3:14" ht="12.75">
      <c r="C32" s="49"/>
      <c r="D32" s="49"/>
      <c r="E32" s="49"/>
      <c r="F32" s="49"/>
      <c r="G32" s="49"/>
      <c r="I32" s="49"/>
      <c r="J32" s="49"/>
      <c r="K32" s="49"/>
      <c r="L32" s="49"/>
      <c r="M32" s="49"/>
      <c r="N32" s="49"/>
    </row>
  </sheetData>
  <mergeCells count="9">
    <mergeCell ref="A25:O25"/>
    <mergeCell ref="H23:I23"/>
    <mergeCell ref="C4:N10"/>
    <mergeCell ref="H13:I13"/>
    <mergeCell ref="F14:K14"/>
    <mergeCell ref="F15:K15"/>
    <mergeCell ref="C20:N20"/>
    <mergeCell ref="C21:M21"/>
    <mergeCell ref="H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I7" sqref="I7"/>
    </sheetView>
  </sheetViews>
  <sheetFormatPr defaultColWidth="9.140625" defaultRowHeight="12.75"/>
  <cols>
    <col min="1" max="1" width="5.00390625" style="0" customWidth="1"/>
    <col min="2" max="2" width="8.8515625" style="0" customWidth="1"/>
    <col min="3" max="3" width="4.8515625" style="0" customWidth="1"/>
    <col min="4" max="4" width="6.8515625" style="0" customWidth="1"/>
    <col min="5" max="5" width="9.57421875" style="0" customWidth="1"/>
    <col min="6" max="6" width="5.8515625" style="0" customWidth="1"/>
    <col min="7" max="7" width="26.28125" style="0" customWidth="1"/>
    <col min="8" max="8" width="12.28125" style="0" customWidth="1"/>
    <col min="9" max="10" width="11.7109375" style="0" customWidth="1"/>
    <col min="11" max="11" width="10.00390625" style="0" customWidth="1"/>
    <col min="12" max="12" width="11.00390625" style="0" customWidth="1"/>
    <col min="13" max="13" width="14.421875" style="0" customWidth="1"/>
    <col min="15" max="15" width="10.140625" style="0" bestFit="1" customWidth="1"/>
  </cols>
  <sheetData>
    <row r="1" spans="1:13" s="59" customFormat="1" ht="18" customHeight="1">
      <c r="A1" s="360" t="s">
        <v>200</v>
      </c>
      <c r="B1" s="361"/>
      <c r="C1" s="361"/>
      <c r="D1" s="361"/>
      <c r="E1" s="172"/>
      <c r="F1" s="172"/>
      <c r="G1" s="172"/>
      <c r="H1" s="172"/>
      <c r="I1" s="172"/>
      <c r="J1" s="172"/>
      <c r="K1" s="172"/>
      <c r="L1" s="172"/>
      <c r="M1" s="173"/>
    </row>
    <row r="2" spans="1:13" ht="51">
      <c r="A2" s="114" t="s">
        <v>17</v>
      </c>
      <c r="B2" s="7" t="s">
        <v>107</v>
      </c>
      <c r="C2" s="7" t="s">
        <v>6</v>
      </c>
      <c r="D2" s="7" t="s">
        <v>8</v>
      </c>
      <c r="E2" s="7" t="s">
        <v>9</v>
      </c>
      <c r="F2" s="7" t="s">
        <v>2</v>
      </c>
      <c r="G2" s="7" t="s">
        <v>3</v>
      </c>
      <c r="H2" s="7" t="s">
        <v>11</v>
      </c>
      <c r="I2" s="7" t="s">
        <v>12</v>
      </c>
      <c r="J2" s="7" t="s">
        <v>4</v>
      </c>
      <c r="K2" s="7" t="s">
        <v>5</v>
      </c>
      <c r="L2" s="7" t="s">
        <v>112</v>
      </c>
      <c r="M2" s="115" t="s">
        <v>18</v>
      </c>
    </row>
    <row r="3" spans="1:13" s="62" customFormat="1" ht="19.5" customHeight="1">
      <c r="A3" s="116">
        <v>10</v>
      </c>
      <c r="B3" s="11" t="s">
        <v>111</v>
      </c>
      <c r="C3" s="11">
        <v>820</v>
      </c>
      <c r="D3" s="11">
        <v>426000</v>
      </c>
      <c r="E3" s="60"/>
      <c r="F3" s="60"/>
      <c r="G3" s="12" t="s">
        <v>29</v>
      </c>
      <c r="H3" s="61"/>
      <c r="I3" s="61"/>
      <c r="J3" s="61"/>
      <c r="K3" s="61"/>
      <c r="L3" s="61"/>
      <c r="M3" s="174"/>
    </row>
    <row r="4" spans="1:15" ht="18.75" customHeight="1">
      <c r="A4" s="120"/>
      <c r="B4" s="8"/>
      <c r="C4" s="8"/>
      <c r="D4" s="8"/>
      <c r="E4" s="8">
        <v>426111</v>
      </c>
      <c r="F4" s="28" t="s">
        <v>61</v>
      </c>
      <c r="G4" s="43" t="s">
        <v>30</v>
      </c>
      <c r="H4" s="15"/>
      <c r="I4" s="15">
        <v>100000</v>
      </c>
      <c r="J4" s="15">
        <v>15000</v>
      </c>
      <c r="K4" s="15"/>
      <c r="L4" s="15"/>
      <c r="M4" s="121">
        <f aca="true" t="shared" si="0" ref="M4:M9">SUM(H4:L4)</f>
        <v>115000</v>
      </c>
      <c r="O4" s="40"/>
    </row>
    <row r="5" spans="1:13" ht="19.5" customHeight="1">
      <c r="A5" s="120"/>
      <c r="B5" s="8"/>
      <c r="C5" s="8"/>
      <c r="D5" s="8"/>
      <c r="E5" s="8">
        <v>426131</v>
      </c>
      <c r="F5" s="28" t="s">
        <v>72</v>
      </c>
      <c r="G5" s="43" t="s">
        <v>166</v>
      </c>
      <c r="H5" s="15"/>
      <c r="I5" s="15">
        <v>30000</v>
      </c>
      <c r="J5" s="37"/>
      <c r="K5" s="15"/>
      <c r="L5" s="15"/>
      <c r="M5" s="121">
        <f>SUM(I5:L5)</f>
        <v>30000</v>
      </c>
    </row>
    <row r="6" spans="1:13" ht="18.95" customHeight="1">
      <c r="A6" s="120"/>
      <c r="B6" s="8"/>
      <c r="C6" s="8"/>
      <c r="D6" s="8"/>
      <c r="E6" s="8">
        <v>426411</v>
      </c>
      <c r="F6" s="28" t="s">
        <v>73</v>
      </c>
      <c r="G6" s="43" t="s">
        <v>63</v>
      </c>
      <c r="H6" s="15"/>
      <c r="I6" s="15">
        <v>50000</v>
      </c>
      <c r="J6" s="15">
        <v>65000</v>
      </c>
      <c r="K6" s="15"/>
      <c r="L6" s="15"/>
      <c r="M6" s="121">
        <f t="shared" si="0"/>
        <v>115000</v>
      </c>
    </row>
    <row r="7" spans="1:13" ht="23.25" customHeight="1">
      <c r="A7" s="120"/>
      <c r="B7" s="8"/>
      <c r="C7" s="8"/>
      <c r="D7" s="8"/>
      <c r="E7" s="81">
        <v>426621</v>
      </c>
      <c r="F7" s="28" t="s">
        <v>177</v>
      </c>
      <c r="G7" s="87" t="s">
        <v>142</v>
      </c>
      <c r="H7" s="15"/>
      <c r="I7" s="15">
        <v>50000</v>
      </c>
      <c r="J7" s="15">
        <v>70000</v>
      </c>
      <c r="K7" s="15"/>
      <c r="L7" s="15"/>
      <c r="M7" s="121">
        <f t="shared" si="0"/>
        <v>120000</v>
      </c>
    </row>
    <row r="8" spans="1:13" ht="16.5" customHeight="1">
      <c r="A8" s="120"/>
      <c r="B8" s="8"/>
      <c r="C8" s="8"/>
      <c r="D8" s="8"/>
      <c r="E8" s="8">
        <v>426819</v>
      </c>
      <c r="F8" s="28" t="s">
        <v>103</v>
      </c>
      <c r="G8" s="43" t="s">
        <v>143</v>
      </c>
      <c r="H8" s="15"/>
      <c r="I8" s="15">
        <v>50000</v>
      </c>
      <c r="J8" s="15"/>
      <c r="K8" s="15"/>
      <c r="L8" s="15"/>
      <c r="M8" s="121">
        <f t="shared" si="0"/>
        <v>50000</v>
      </c>
    </row>
    <row r="9" spans="1:13" ht="18.95" customHeight="1">
      <c r="A9" s="120"/>
      <c r="B9" s="8"/>
      <c r="C9" s="8"/>
      <c r="D9" s="8"/>
      <c r="E9" s="8">
        <v>426911</v>
      </c>
      <c r="F9" s="28" t="s">
        <v>104</v>
      </c>
      <c r="G9" s="43" t="s">
        <v>36</v>
      </c>
      <c r="H9" s="15"/>
      <c r="I9" s="15">
        <v>150000</v>
      </c>
      <c r="J9" s="15">
        <v>50000</v>
      </c>
      <c r="K9" s="15"/>
      <c r="L9" s="15"/>
      <c r="M9" s="121">
        <f t="shared" si="0"/>
        <v>200000</v>
      </c>
    </row>
    <row r="10" spans="1:13" ht="20.25" customHeight="1">
      <c r="A10" s="120"/>
      <c r="B10" s="8"/>
      <c r="C10" s="8"/>
      <c r="D10" s="8"/>
      <c r="E10" s="8">
        <v>426913</v>
      </c>
      <c r="F10" s="28" t="s">
        <v>105</v>
      </c>
      <c r="G10" s="43" t="s">
        <v>74</v>
      </c>
      <c r="H10" s="15"/>
      <c r="I10" s="15">
        <v>20000</v>
      </c>
      <c r="J10" s="15">
        <v>15000</v>
      </c>
      <c r="K10" s="15"/>
      <c r="L10" s="15"/>
      <c r="M10" s="121">
        <f>SUM(H10:L10)</f>
        <v>35000</v>
      </c>
    </row>
    <row r="11" spans="1:13" ht="23.25" customHeight="1" thickBot="1">
      <c r="A11" s="125"/>
      <c r="B11" s="126"/>
      <c r="C11" s="126"/>
      <c r="D11" s="126"/>
      <c r="E11" s="126">
        <v>426919</v>
      </c>
      <c r="F11" s="175" t="s">
        <v>106</v>
      </c>
      <c r="G11" s="176" t="s">
        <v>85</v>
      </c>
      <c r="H11" s="162"/>
      <c r="I11" s="162">
        <v>30000</v>
      </c>
      <c r="J11" s="162">
        <v>35000</v>
      </c>
      <c r="K11" s="162"/>
      <c r="L11" s="162"/>
      <c r="M11" s="166">
        <f>SUM(H11:L11)</f>
        <v>65000</v>
      </c>
    </row>
    <row r="12" spans="1:13" ht="18" customHeight="1" thickBot="1">
      <c r="A12" s="350" t="s">
        <v>20</v>
      </c>
      <c r="B12" s="351"/>
      <c r="C12" s="351"/>
      <c r="D12" s="351"/>
      <c r="E12" s="351"/>
      <c r="F12" s="351"/>
      <c r="G12" s="352"/>
      <c r="H12" s="163">
        <f ca="1">SUM(H4:H12)</f>
        <v>0</v>
      </c>
      <c r="I12" s="163">
        <f>SUM(I4:I11)</f>
        <v>480000</v>
      </c>
      <c r="J12" s="163">
        <f>SUM(J4:J11)</f>
        <v>250000</v>
      </c>
      <c r="K12" s="163">
        <f ca="1">SUM(K4:K18)</f>
        <v>0</v>
      </c>
      <c r="L12" s="163">
        <f ca="1">SUM(L4:L18)</f>
        <v>0</v>
      </c>
      <c r="M12" s="164">
        <f>SUM(M4:M11)</f>
        <v>730000</v>
      </c>
    </row>
    <row r="14" spans="1:13" s="37" customFormat="1" ht="21" customHeight="1">
      <c r="A14" s="77"/>
      <c r="B14" s="77"/>
      <c r="C14" s="77"/>
      <c r="D14" s="77"/>
      <c r="E14" s="77"/>
      <c r="F14" s="88"/>
      <c r="G14" s="89"/>
      <c r="H14" s="84"/>
      <c r="I14" s="84"/>
      <c r="J14" s="84"/>
      <c r="K14" s="84"/>
      <c r="L14" s="84"/>
      <c r="M14" s="85"/>
    </row>
    <row r="15" spans="1:15" s="366" customFormat="1" ht="22.5" customHeight="1">
      <c r="A15" s="356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</row>
    <row r="16" s="357" customFormat="1" ht="16.5" customHeight="1"/>
    <row r="17" s="357" customFormat="1" ht="15" customHeight="1"/>
    <row r="18" s="357" customFormat="1" ht="17.25" customHeight="1"/>
    <row r="20" spans="1:2" s="58" customFormat="1" ht="12" customHeight="1">
      <c r="A20" s="2"/>
      <c r="B20" s="2"/>
    </row>
    <row r="21" ht="12.75" customHeight="1" hidden="1"/>
    <row r="22" ht="12.75" customHeight="1" hidden="1"/>
    <row r="23" s="90" customFormat="1" ht="12.75"/>
    <row r="24" s="365" customFormat="1" ht="13.5" customHeight="1"/>
    <row r="25" s="365" customFormat="1" ht="14.25" customHeight="1"/>
    <row r="26" s="365" customFormat="1" ht="12.75" customHeight="1"/>
    <row r="27" s="365" customFormat="1" ht="16.5" customHeight="1"/>
    <row r="28" s="365" customFormat="1" ht="16.5" customHeight="1"/>
    <row r="29" s="365" customFormat="1" ht="15" customHeight="1"/>
    <row r="30" s="365" customFormat="1" ht="17.25" customHeight="1"/>
  </sheetData>
  <mergeCells count="7">
    <mergeCell ref="A1:D1"/>
    <mergeCell ref="A12:G12"/>
    <mergeCell ref="A24:XFD30"/>
    <mergeCell ref="A15:XFD15"/>
    <mergeCell ref="A16:XFD16"/>
    <mergeCell ref="A17:XFD17"/>
    <mergeCell ref="A18:XFD18"/>
  </mergeCells>
  <printOptions/>
  <pageMargins left="0.36" right="0.63" top="0.33" bottom="0.21" header="0.22" footer="0.16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8.57421875" style="0" customWidth="1"/>
    <col min="3" max="3" width="7.421875" style="0" customWidth="1"/>
    <col min="5" max="5" width="8.7109375" style="0" customWidth="1"/>
    <col min="6" max="6" width="6.421875" style="0" customWidth="1"/>
    <col min="7" max="7" width="13.7109375" style="0" customWidth="1"/>
    <col min="9" max="9" width="10.140625" style="0" bestFit="1" customWidth="1"/>
    <col min="13" max="13" width="10.140625" style="0" bestFit="1" customWidth="1"/>
    <col min="14" max="14" width="3.140625" style="0" customWidth="1"/>
  </cols>
  <sheetData>
    <row r="2" ht="13.5" thickBot="1"/>
    <row r="3" spans="1:13" ht="15.75">
      <c r="A3" s="367" t="s">
        <v>201</v>
      </c>
      <c r="B3" s="368"/>
      <c r="C3" s="368"/>
      <c r="D3" s="368"/>
      <c r="E3" s="368"/>
      <c r="F3" s="368"/>
      <c r="G3" s="368"/>
      <c r="H3" s="112"/>
      <c r="I3" s="112"/>
      <c r="J3" s="112"/>
      <c r="K3" s="112"/>
      <c r="L3" s="112"/>
      <c r="M3" s="113"/>
    </row>
    <row r="4" spans="1:13" ht="76.5">
      <c r="A4" s="114" t="s">
        <v>17</v>
      </c>
      <c r="B4" s="7" t="s">
        <v>107</v>
      </c>
      <c r="C4" s="7" t="s">
        <v>6</v>
      </c>
      <c r="D4" s="7" t="s">
        <v>8</v>
      </c>
      <c r="E4" s="7" t="s">
        <v>9</v>
      </c>
      <c r="F4" s="7" t="s">
        <v>2</v>
      </c>
      <c r="G4" s="7" t="s">
        <v>3</v>
      </c>
      <c r="H4" s="7" t="s">
        <v>11</v>
      </c>
      <c r="I4" s="7" t="s">
        <v>12</v>
      </c>
      <c r="J4" s="7" t="s">
        <v>4</v>
      </c>
      <c r="K4" s="7" t="s">
        <v>5</v>
      </c>
      <c r="L4" s="7" t="s">
        <v>112</v>
      </c>
      <c r="M4" s="115" t="s">
        <v>18</v>
      </c>
    </row>
    <row r="5" spans="1:13" ht="56.25" customHeight="1">
      <c r="A5" s="116">
        <v>11</v>
      </c>
      <c r="B5" s="11" t="s">
        <v>111</v>
      </c>
      <c r="C5" s="11">
        <v>820</v>
      </c>
      <c r="D5" s="11">
        <v>465000</v>
      </c>
      <c r="E5" s="11"/>
      <c r="F5" s="11"/>
      <c r="G5" s="23" t="s">
        <v>101</v>
      </c>
      <c r="H5" s="14"/>
      <c r="I5" s="14"/>
      <c r="J5" s="14"/>
      <c r="K5" s="14"/>
      <c r="L5" s="14"/>
      <c r="M5" s="118"/>
    </row>
    <row r="6" spans="1:13" ht="40.5" customHeight="1" thickBot="1">
      <c r="A6" s="125"/>
      <c r="B6" s="126"/>
      <c r="C6" s="126"/>
      <c r="D6" s="126"/>
      <c r="E6" s="126">
        <v>465112</v>
      </c>
      <c r="F6" s="160" t="s">
        <v>145</v>
      </c>
      <c r="G6" s="127" t="s">
        <v>144</v>
      </c>
      <c r="H6" s="162"/>
      <c r="I6" s="162">
        <v>860000</v>
      </c>
      <c r="J6" s="162"/>
      <c r="K6" s="162"/>
      <c r="L6" s="162"/>
      <c r="M6" s="166">
        <f>SUM(I6:L6)</f>
        <v>860000</v>
      </c>
    </row>
    <row r="7" spans="1:13" ht="17.25" customHeight="1" thickBot="1">
      <c r="A7" s="350" t="s">
        <v>20</v>
      </c>
      <c r="B7" s="351"/>
      <c r="C7" s="351"/>
      <c r="D7" s="351"/>
      <c r="E7" s="351"/>
      <c r="F7" s="351"/>
      <c r="G7" s="352"/>
      <c r="H7" s="163">
        <f>SUM(H5:H6)</f>
        <v>0</v>
      </c>
      <c r="I7" s="163">
        <f>SUM(I6)</f>
        <v>860000</v>
      </c>
      <c r="J7" s="163">
        <f>SUM(J5:J6)</f>
        <v>0</v>
      </c>
      <c r="K7" s="163">
        <f>K6</f>
        <v>0</v>
      </c>
      <c r="L7" s="163">
        <f>SUM(L5:L6)</f>
        <v>0</v>
      </c>
      <c r="M7" s="164">
        <f>SUM(M6)</f>
        <v>860000</v>
      </c>
    </row>
    <row r="10" s="44" customFormat="1" ht="12.75"/>
    <row r="11" s="44" customFormat="1" ht="12.75"/>
    <row r="12" s="44" customFormat="1" ht="12.75"/>
    <row r="13" s="44" customFormat="1" ht="12.75"/>
    <row r="14" s="44" customFormat="1" ht="24.75" customHeight="1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6" ht="12.75">
      <c r="L26" s="49"/>
    </row>
  </sheetData>
  <mergeCells count="2">
    <mergeCell ref="A7:G7"/>
    <mergeCell ref="A3:G3"/>
  </mergeCells>
  <printOptions/>
  <pageMargins left="0.75" right="0.75" top="1" bottom="1" header="0.5" footer="0.5"/>
  <pageSetup horizontalDpi="600" verticalDpi="600" orientation="landscape" paperSize="9" r:id="rId1"/>
  <ignoredErrors>
    <ignoredError sqref="I7 K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6"/>
  <sheetViews>
    <sheetView workbookViewId="0" topLeftCell="A1">
      <selection activeCell="K8" sqref="K8"/>
    </sheetView>
  </sheetViews>
  <sheetFormatPr defaultColWidth="9.140625" defaultRowHeight="12.75"/>
  <cols>
    <col min="1" max="1" width="4.8515625" style="0" customWidth="1"/>
    <col min="2" max="2" width="8.8515625" style="0" customWidth="1"/>
    <col min="3" max="3" width="5.8515625" style="0" customWidth="1"/>
    <col min="4" max="4" width="8.57421875" style="0" customWidth="1"/>
    <col min="5" max="5" width="8.140625" style="0" customWidth="1"/>
    <col min="6" max="6" width="6.140625" style="31" customWidth="1"/>
    <col min="7" max="7" width="14.57421875" style="0" customWidth="1"/>
    <col min="8" max="8" width="9.57421875" style="0" customWidth="1"/>
    <col min="9" max="9" width="15.28125" style="0" customWidth="1"/>
    <col min="10" max="10" width="12.7109375" style="0" customWidth="1"/>
    <col min="11" max="11" width="9.57421875" style="0" customWidth="1"/>
    <col min="12" max="12" width="9.8515625" style="0" customWidth="1"/>
    <col min="13" max="13" width="17.7109375" style="0" customWidth="1"/>
  </cols>
  <sheetData>
    <row r="1" spans="1:13" s="29" customFormat="1" ht="18.75" customHeight="1">
      <c r="A1" s="135" t="s">
        <v>202</v>
      </c>
      <c r="B1" s="369" t="s">
        <v>31</v>
      </c>
      <c r="C1" s="370"/>
      <c r="D1" s="370"/>
      <c r="E1" s="370"/>
      <c r="F1" s="370"/>
      <c r="G1" s="371"/>
      <c r="H1" s="178"/>
      <c r="I1" s="178"/>
      <c r="J1" s="178"/>
      <c r="K1" s="178"/>
      <c r="L1" s="178"/>
      <c r="M1" s="179"/>
    </row>
    <row r="2" spans="1:13" ht="50.25" customHeight="1">
      <c r="A2" s="114" t="s">
        <v>17</v>
      </c>
      <c r="B2" s="7" t="s">
        <v>107</v>
      </c>
      <c r="C2" s="7" t="s">
        <v>6</v>
      </c>
      <c r="D2" s="7" t="s">
        <v>8</v>
      </c>
      <c r="E2" s="7" t="s">
        <v>9</v>
      </c>
      <c r="F2" s="32" t="s">
        <v>2</v>
      </c>
      <c r="G2" s="7" t="s">
        <v>3</v>
      </c>
      <c r="H2" s="7" t="s">
        <v>11</v>
      </c>
      <c r="I2" s="7" t="s">
        <v>12</v>
      </c>
      <c r="J2" s="7" t="s">
        <v>4</v>
      </c>
      <c r="K2" s="7" t="s">
        <v>5</v>
      </c>
      <c r="L2" s="7" t="s">
        <v>112</v>
      </c>
      <c r="M2" s="115" t="s">
        <v>18</v>
      </c>
    </row>
    <row r="3" spans="1:13" ht="25.5" customHeight="1">
      <c r="A3" s="116">
        <v>12</v>
      </c>
      <c r="B3" s="11" t="s">
        <v>111</v>
      </c>
      <c r="C3" s="11">
        <v>820</v>
      </c>
      <c r="D3" s="11">
        <v>512000</v>
      </c>
      <c r="E3" s="8"/>
      <c r="F3" s="24"/>
      <c r="G3" s="23" t="s">
        <v>31</v>
      </c>
      <c r="H3" s="18"/>
      <c r="I3" s="18"/>
      <c r="J3" s="18"/>
      <c r="K3" s="18"/>
      <c r="L3" s="18"/>
      <c r="M3" s="180"/>
    </row>
    <row r="4" spans="1:13" ht="27" customHeight="1">
      <c r="A4" s="120"/>
      <c r="B4" s="8"/>
      <c r="C4" s="8"/>
      <c r="D4" s="8"/>
      <c r="E4" s="8">
        <v>512211</v>
      </c>
      <c r="F4" s="24" t="s">
        <v>77</v>
      </c>
      <c r="G4" s="316" t="s">
        <v>208</v>
      </c>
      <c r="H4" s="15"/>
      <c r="I4" s="177">
        <v>40000</v>
      </c>
      <c r="J4" s="1"/>
      <c r="K4" s="1"/>
      <c r="L4" s="103"/>
      <c r="M4" s="122">
        <f>SUM(I4:L4)</f>
        <v>40000</v>
      </c>
    </row>
    <row r="5" spans="1:13" ht="30" customHeight="1">
      <c r="A5" s="317"/>
      <c r="B5" s="310"/>
      <c r="C5" s="310"/>
      <c r="D5" s="310"/>
      <c r="E5" s="8">
        <v>512221</v>
      </c>
      <c r="F5" s="310">
        <v>12.2</v>
      </c>
      <c r="G5" s="9" t="s">
        <v>209</v>
      </c>
      <c r="H5" s="307"/>
      <c r="I5" s="314">
        <v>60000</v>
      </c>
      <c r="J5" s="307"/>
      <c r="K5" s="307"/>
      <c r="L5" s="307"/>
      <c r="M5" s="315">
        <v>60000</v>
      </c>
    </row>
    <row r="6" spans="1:13" ht="27.75" customHeight="1">
      <c r="A6" s="308"/>
      <c r="B6" s="309"/>
      <c r="C6" s="309"/>
      <c r="D6" s="309"/>
      <c r="E6" s="8">
        <v>512631</v>
      </c>
      <c r="F6" s="311">
        <v>12.3</v>
      </c>
      <c r="G6" s="311" t="s">
        <v>210</v>
      </c>
      <c r="H6" s="312"/>
      <c r="I6" s="312">
        <v>500000</v>
      </c>
      <c r="J6" s="306"/>
      <c r="K6" s="306"/>
      <c r="L6" s="306"/>
      <c r="M6" s="313">
        <v>500000</v>
      </c>
    </row>
    <row r="7" spans="1:13" ht="24.95" customHeight="1" thickBot="1">
      <c r="A7" s="375" t="s">
        <v>20</v>
      </c>
      <c r="B7" s="376"/>
      <c r="C7" s="376"/>
      <c r="D7" s="376"/>
      <c r="E7" s="376"/>
      <c r="F7" s="376"/>
      <c r="G7" s="377"/>
      <c r="H7" s="325"/>
      <c r="I7" s="325">
        <v>600000</v>
      </c>
      <c r="J7" s="325"/>
      <c r="K7" s="325"/>
      <c r="L7" s="325"/>
      <c r="M7" s="326">
        <v>600000</v>
      </c>
    </row>
    <row r="8" spans="1:13" ht="24.75" customHeight="1" thickBot="1">
      <c r="A8" s="381"/>
      <c r="B8" s="382"/>
      <c r="C8" s="382"/>
      <c r="D8" s="382"/>
      <c r="E8" s="382"/>
      <c r="F8" s="382"/>
      <c r="G8" s="382"/>
      <c r="H8" s="323"/>
      <c r="I8" s="323"/>
      <c r="J8" s="323"/>
      <c r="K8" s="323"/>
      <c r="L8" s="323"/>
      <c r="M8" s="324"/>
    </row>
    <row r="9" spans="1:13" ht="17.25" thickBot="1" thickTop="1">
      <c r="A9" s="378" t="s">
        <v>67</v>
      </c>
      <c r="B9" s="379"/>
      <c r="C9" s="379"/>
      <c r="D9" s="379"/>
      <c r="E9" s="379"/>
      <c r="F9" s="379"/>
      <c r="G9" s="380"/>
      <c r="H9" s="318">
        <v>0</v>
      </c>
      <c r="I9" s="319">
        <v>21809000</v>
      </c>
      <c r="J9" s="320">
        <v>2435000</v>
      </c>
      <c r="K9" s="320"/>
      <c r="L9" s="321"/>
      <c r="M9" s="322">
        <f>SUM(I9:J9)</f>
        <v>24244000</v>
      </c>
    </row>
    <row r="10" ht="13.5" thickTop="1"/>
    <row r="11" ht="24.95" customHeight="1"/>
    <row r="12" ht="18" customHeight="1">
      <c r="H12" s="2" t="s">
        <v>82</v>
      </c>
    </row>
    <row r="13" ht="13.5" customHeight="1"/>
    <row r="14" spans="1:13" s="4" customFormat="1" ht="28.5" customHeight="1">
      <c r="A14" s="372" t="s">
        <v>190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</row>
    <row r="15" spans="1:55" s="92" customFormat="1" ht="1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</row>
    <row r="16" s="212" customFormat="1" ht="15.75" customHeight="1">
      <c r="H16" s="2" t="s">
        <v>83</v>
      </c>
    </row>
    <row r="18" spans="1:15" ht="14.25" customHeight="1">
      <c r="A18" s="37"/>
      <c r="B18" s="37"/>
      <c r="C18" s="213" t="s">
        <v>179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3" ht="14.25" customHeight="1">
      <c r="A19" s="331" t="s">
        <v>180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</row>
    <row r="20" ht="16.5" customHeight="1"/>
    <row r="21" ht="13.5" customHeight="1"/>
    <row r="22" spans="1:13" ht="12.75" customHeight="1">
      <c r="A22" s="19"/>
      <c r="B22" s="19"/>
      <c r="C22" s="19"/>
      <c r="D22" s="19"/>
      <c r="E22" s="19"/>
      <c r="F22" s="33"/>
      <c r="G22" s="19"/>
      <c r="H22" s="19"/>
      <c r="I22" s="19"/>
      <c r="J22" s="19"/>
      <c r="K22" s="19"/>
      <c r="L22" s="19"/>
      <c r="M22" s="19"/>
    </row>
    <row r="23" spans="8:12" ht="12.75" customHeight="1">
      <c r="H23" s="2"/>
      <c r="J23" s="373" t="s">
        <v>139</v>
      </c>
      <c r="K23" s="374"/>
      <c r="L23" s="374"/>
    </row>
    <row r="24" spans="1:13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49" t="s">
        <v>138</v>
      </c>
      <c r="K24" s="49"/>
      <c r="L24" s="49"/>
      <c r="M24" s="213"/>
    </row>
    <row r="25" spans="10:11" ht="12.75">
      <c r="J25" s="54" t="s">
        <v>184</v>
      </c>
      <c r="K25" s="40"/>
    </row>
    <row r="26" spans="1:13" s="30" customFormat="1" ht="11.25" customHeight="1">
      <c r="A26"/>
      <c r="B26"/>
      <c r="C26"/>
      <c r="D26"/>
      <c r="E26"/>
      <c r="F26" s="31"/>
      <c r="G26"/>
      <c r="H26"/>
      <c r="I26"/>
      <c r="J26"/>
      <c r="K26"/>
      <c r="L26"/>
      <c r="M26"/>
    </row>
    <row r="27" ht="12.75" customHeight="1"/>
    <row r="28" spans="1:13" ht="10.5" customHeight="1">
      <c r="A28" s="19"/>
      <c r="B28" s="19"/>
      <c r="C28" s="19"/>
      <c r="D28" s="19"/>
      <c r="E28" s="19"/>
      <c r="F28" s="33"/>
      <c r="G28" s="19"/>
      <c r="H28" s="19"/>
      <c r="I28" s="19"/>
      <c r="M28" s="19"/>
    </row>
    <row r="30" ht="10.5" customHeight="1"/>
    <row r="31" spans="1:13" ht="12.75">
      <c r="A31" s="19"/>
      <c r="B31" s="19"/>
      <c r="C31" s="2"/>
      <c r="D31" s="2"/>
      <c r="E31" s="19"/>
      <c r="F31" s="33"/>
      <c r="G31" s="19"/>
      <c r="H31" s="19"/>
      <c r="I31" s="19"/>
      <c r="M31" s="19"/>
    </row>
    <row r="32" spans="1:13" s="44" customFormat="1" ht="12.75">
      <c r="A32" s="78"/>
      <c r="B32" s="78"/>
      <c r="C32" s="78"/>
      <c r="D32" s="78"/>
      <c r="E32" s="78"/>
      <c r="F32" s="79"/>
      <c r="G32" s="78"/>
      <c r="H32" s="80"/>
      <c r="I32" s="78"/>
      <c r="M32" s="78"/>
    </row>
    <row r="33" spans="1:9" ht="12.75">
      <c r="A33" s="2"/>
      <c r="B33" s="2"/>
      <c r="C33" s="329"/>
      <c r="D33" s="329"/>
      <c r="I33" s="41"/>
    </row>
    <row r="34" spans="1:9" ht="11.25" customHeight="1">
      <c r="A34" s="2"/>
      <c r="B34" s="2"/>
      <c r="C34" s="2"/>
      <c r="D34" s="2"/>
      <c r="I34" s="2"/>
    </row>
    <row r="35" ht="15" customHeight="1"/>
    <row r="36" spans="10:11" ht="12.75">
      <c r="J36" s="40"/>
      <c r="K36" s="40"/>
    </row>
  </sheetData>
  <mergeCells count="8">
    <mergeCell ref="B1:G1"/>
    <mergeCell ref="A14:M14"/>
    <mergeCell ref="C33:D33"/>
    <mergeCell ref="J23:L23"/>
    <mergeCell ref="A7:G7"/>
    <mergeCell ref="A19:M19"/>
    <mergeCell ref="A9:G9"/>
    <mergeCell ref="A8:G8"/>
  </mergeCells>
  <printOptions/>
  <pageMargins left="0.45" right="0.5" top="0.16" bottom="0.16" header="0.3" footer="0.16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89"/>
  <sheetViews>
    <sheetView view="pageBreakPreview" zoomScaleSheetLayoutView="100" workbookViewId="0" topLeftCell="A4">
      <selection activeCell="B13" sqref="B13:H13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7.00390625" style="0" customWidth="1"/>
    <col min="5" max="5" width="9.8515625" style="0" customWidth="1"/>
    <col min="6" max="6" width="25.00390625" style="0" customWidth="1"/>
    <col min="8" max="8" width="11.7109375" style="0" bestFit="1" customWidth="1"/>
    <col min="9" max="9" width="10.140625" style="0" bestFit="1" customWidth="1"/>
    <col min="11" max="11" width="7.421875" style="0" customWidth="1"/>
    <col min="12" max="12" width="12.7109375" style="0" customWidth="1"/>
    <col min="13" max="15" width="9.140625" style="37" customWidth="1"/>
    <col min="16" max="16" width="20.8515625" style="37" customWidth="1"/>
    <col min="17" max="107" width="9.140625" style="37" customWidth="1"/>
  </cols>
  <sheetData>
    <row r="1" spans="1:107" s="109" customFormat="1" ht="16.5" thickBot="1">
      <c r="A1" s="237" t="s">
        <v>187</v>
      </c>
      <c r="B1" s="260"/>
      <c r="C1" s="260"/>
      <c r="D1" s="260"/>
      <c r="E1" s="260"/>
      <c r="F1" s="112"/>
      <c r="G1" s="112"/>
      <c r="H1" s="112"/>
      <c r="I1" s="112"/>
      <c r="J1" s="112"/>
      <c r="K1" s="112"/>
      <c r="L1" s="113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</row>
    <row r="2" spans="1:12" s="37" customFormat="1" ht="76.5">
      <c r="A2" s="261" t="s">
        <v>110</v>
      </c>
      <c r="B2" s="262" t="s">
        <v>107</v>
      </c>
      <c r="C2" s="262" t="s">
        <v>6</v>
      </c>
      <c r="D2" s="262" t="s">
        <v>8</v>
      </c>
      <c r="E2" s="262" t="s">
        <v>9</v>
      </c>
      <c r="F2" s="262" t="s">
        <v>3</v>
      </c>
      <c r="G2" s="262" t="s">
        <v>11</v>
      </c>
      <c r="H2" s="262" t="s">
        <v>12</v>
      </c>
      <c r="I2" s="262" t="s">
        <v>4</v>
      </c>
      <c r="J2" s="262" t="s">
        <v>5</v>
      </c>
      <c r="K2" s="262" t="s">
        <v>112</v>
      </c>
      <c r="L2" s="263" t="s">
        <v>18</v>
      </c>
    </row>
    <row r="3" spans="1:12" s="37" customFormat="1" ht="12.75">
      <c r="A3" s="116">
        <v>1</v>
      </c>
      <c r="B3" s="11" t="s">
        <v>170</v>
      </c>
      <c r="C3" s="11">
        <v>820</v>
      </c>
      <c r="D3" s="11">
        <v>423000</v>
      </c>
      <c r="E3" s="45"/>
      <c r="F3" s="95" t="s">
        <v>157</v>
      </c>
      <c r="G3" s="14"/>
      <c r="H3" s="47"/>
      <c r="I3" s="47"/>
      <c r="J3" s="47"/>
      <c r="K3" s="47"/>
      <c r="L3" s="117"/>
    </row>
    <row r="4" spans="1:12" s="37" customFormat="1" ht="12.75">
      <c r="A4" s="116"/>
      <c r="B4" s="11"/>
      <c r="C4" s="11"/>
      <c r="D4" s="11"/>
      <c r="E4" s="45">
        <v>423439</v>
      </c>
      <c r="F4" s="53" t="s">
        <v>160</v>
      </c>
      <c r="G4" s="14"/>
      <c r="H4" s="47">
        <v>80000</v>
      </c>
      <c r="I4" s="47"/>
      <c r="J4" s="47"/>
      <c r="K4" s="47"/>
      <c r="L4" s="117">
        <f>SUM(H4:K4)</f>
        <v>80000</v>
      </c>
    </row>
    <row r="5" spans="1:12" s="37" customFormat="1" ht="12.75">
      <c r="A5" s="116"/>
      <c r="B5" s="11"/>
      <c r="C5" s="11"/>
      <c r="D5" s="11"/>
      <c r="E5" s="8">
        <v>423599</v>
      </c>
      <c r="F5" s="53" t="s">
        <v>24</v>
      </c>
      <c r="G5" s="14"/>
      <c r="H5" s="47">
        <v>1100000</v>
      </c>
      <c r="I5" s="47"/>
      <c r="J5" s="47"/>
      <c r="K5" s="47"/>
      <c r="L5" s="117">
        <f>SUM(H5:K5)</f>
        <v>1100000</v>
      </c>
    </row>
    <row r="6" spans="1:107" s="108" customFormat="1" ht="13.5" thickBot="1">
      <c r="A6" s="264"/>
      <c r="B6" s="259"/>
      <c r="C6" s="259"/>
      <c r="D6" s="259"/>
      <c r="E6" s="141">
        <v>423911</v>
      </c>
      <c r="F6" s="265" t="s">
        <v>102</v>
      </c>
      <c r="G6" s="148"/>
      <c r="H6" s="150">
        <v>200000</v>
      </c>
      <c r="I6" s="147"/>
      <c r="J6" s="147"/>
      <c r="K6" s="147"/>
      <c r="L6" s="149">
        <f>SUM(H6:K6)</f>
        <v>200000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</row>
    <row r="7" spans="1:12" ht="13.5" customHeight="1" thickBot="1">
      <c r="A7" s="350" t="s">
        <v>20</v>
      </c>
      <c r="B7" s="351"/>
      <c r="C7" s="351"/>
      <c r="D7" s="351"/>
      <c r="E7" s="351"/>
      <c r="F7" s="352"/>
      <c r="G7" s="163">
        <f>SUM(G2:G6)</f>
        <v>0</v>
      </c>
      <c r="H7" s="163">
        <f>SUM(H2:H6)</f>
        <v>1380000</v>
      </c>
      <c r="I7" s="163">
        <f>SUM(I2:I6)</f>
        <v>0</v>
      </c>
      <c r="J7" s="163">
        <v>0</v>
      </c>
      <c r="K7" s="163">
        <f>SUM(K2:K6)</f>
        <v>0</v>
      </c>
      <c r="L7" s="164">
        <f>SUM(L3:L6)</f>
        <v>1380000</v>
      </c>
    </row>
    <row r="8" spans="1:12" ht="13.5" customHeight="1">
      <c r="A8" s="384"/>
      <c r="B8" s="384"/>
      <c r="C8" s="384"/>
      <c r="D8" s="384"/>
      <c r="E8" s="384"/>
      <c r="F8" s="384"/>
      <c r="G8" s="303"/>
      <c r="H8" s="303"/>
      <c r="I8" s="303"/>
      <c r="J8" s="303"/>
      <c r="K8" s="303"/>
      <c r="L8" s="303"/>
    </row>
    <row r="9" spans="1:107" s="105" customFormat="1" ht="12" customHeight="1" thickBo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</row>
    <row r="10" spans="1:107" s="109" customFormat="1" ht="15.75">
      <c r="A10" s="256" t="s">
        <v>188</v>
      </c>
      <c r="B10" s="257"/>
      <c r="C10" s="257"/>
      <c r="D10" s="257"/>
      <c r="E10" s="257"/>
      <c r="F10" s="290"/>
      <c r="G10" s="111"/>
      <c r="H10" s="111"/>
      <c r="I10" s="111"/>
      <c r="J10" s="111"/>
      <c r="K10" s="111"/>
      <c r="L10" s="25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</row>
    <row r="11" spans="1:12" s="37" customFormat="1" ht="76.5">
      <c r="A11" s="114" t="s">
        <v>110</v>
      </c>
      <c r="B11" s="7" t="s">
        <v>107</v>
      </c>
      <c r="C11" s="7" t="s">
        <v>6</v>
      </c>
      <c r="D11" s="7" t="s">
        <v>8</v>
      </c>
      <c r="E11" s="7" t="s">
        <v>9</v>
      </c>
      <c r="F11" s="7" t="s">
        <v>3</v>
      </c>
      <c r="G11" s="7" t="s">
        <v>11</v>
      </c>
      <c r="H11" s="7" t="s">
        <v>12</v>
      </c>
      <c r="I11" s="7" t="s">
        <v>4</v>
      </c>
      <c r="J11" s="7" t="s">
        <v>5</v>
      </c>
      <c r="K11" s="7" t="s">
        <v>112</v>
      </c>
      <c r="L11" s="115" t="s">
        <v>18</v>
      </c>
    </row>
    <row r="12" spans="1:12" s="37" customFormat="1" ht="12.75">
      <c r="A12" s="116">
        <v>1</v>
      </c>
      <c r="B12" s="11" t="s">
        <v>171</v>
      </c>
      <c r="C12" s="11">
        <v>820</v>
      </c>
      <c r="D12" s="11">
        <v>424000</v>
      </c>
      <c r="E12" s="11"/>
      <c r="F12" s="23" t="s">
        <v>156</v>
      </c>
      <c r="G12" s="14"/>
      <c r="H12" s="14"/>
      <c r="I12" s="14"/>
      <c r="J12" s="14"/>
      <c r="K12" s="14"/>
      <c r="L12" s="118"/>
    </row>
    <row r="13" spans="1:12" s="37" customFormat="1" ht="12.75">
      <c r="A13" s="116"/>
      <c r="B13" s="11"/>
      <c r="C13" s="11"/>
      <c r="D13" s="11"/>
      <c r="E13" s="45">
        <v>424221</v>
      </c>
      <c r="F13" s="53" t="s">
        <v>158</v>
      </c>
      <c r="G13" s="14"/>
      <c r="H13" s="47">
        <v>500000</v>
      </c>
      <c r="I13" s="47"/>
      <c r="J13" s="47"/>
      <c r="K13" s="47"/>
      <c r="L13" s="117">
        <f>SUM(H13:K13)</f>
        <v>500000</v>
      </c>
    </row>
    <row r="14" spans="1:12" s="37" customFormat="1" ht="12.75">
      <c r="A14" s="116">
        <v>2</v>
      </c>
      <c r="B14" s="11"/>
      <c r="C14" s="11"/>
      <c r="D14" s="11">
        <v>423000</v>
      </c>
      <c r="E14" s="45"/>
      <c r="F14" s="95" t="s">
        <v>157</v>
      </c>
      <c r="G14" s="14"/>
      <c r="H14" s="47"/>
      <c r="I14" s="47"/>
      <c r="J14" s="47"/>
      <c r="K14" s="47"/>
      <c r="L14" s="117"/>
    </row>
    <row r="15" spans="1:12" s="37" customFormat="1" ht="12.75">
      <c r="A15" s="116"/>
      <c r="B15" s="11"/>
      <c r="C15" s="11"/>
      <c r="D15" s="11"/>
      <c r="E15" s="45">
        <v>423439</v>
      </c>
      <c r="F15" s="53" t="s">
        <v>160</v>
      </c>
      <c r="G15" s="14"/>
      <c r="H15" s="47">
        <v>30000</v>
      </c>
      <c r="I15" s="47"/>
      <c r="J15" s="47"/>
      <c r="K15" s="47"/>
      <c r="L15" s="117">
        <f>SUM(H15:K15)</f>
        <v>30000</v>
      </c>
    </row>
    <row r="16" spans="1:12" ht="13.5" thickBot="1">
      <c r="A16" s="278"/>
      <c r="B16" s="279"/>
      <c r="C16" s="279"/>
      <c r="D16" s="279"/>
      <c r="E16" s="284">
        <v>423711</v>
      </c>
      <c r="F16" s="285" t="s">
        <v>168</v>
      </c>
      <c r="G16" s="287"/>
      <c r="H16" s="37"/>
      <c r="I16" s="288">
        <v>25000</v>
      </c>
      <c r="J16" s="288"/>
      <c r="K16" s="288"/>
      <c r="L16" s="181">
        <f>SUM(H16:K16)</f>
        <v>25000</v>
      </c>
    </row>
    <row r="17" spans="1:12" ht="13.5" thickBot="1">
      <c r="A17" s="289"/>
      <c r="B17" s="280"/>
      <c r="C17" s="280"/>
      <c r="D17" s="280"/>
      <c r="E17" s="280"/>
      <c r="F17" s="184" t="s">
        <v>20</v>
      </c>
      <c r="G17" s="163">
        <f ca="1">SUM(G12:G26)</f>
        <v>0</v>
      </c>
      <c r="H17" s="163">
        <f>SUM(H12:H16)</f>
        <v>530000</v>
      </c>
      <c r="I17" s="163">
        <f>SUM(I12:I16)</f>
        <v>25000</v>
      </c>
      <c r="J17" s="163"/>
      <c r="K17" s="163">
        <f ca="1">SUM(K12:K26)</f>
        <v>0</v>
      </c>
      <c r="L17" s="164">
        <f>SUM(L12:L16)</f>
        <v>555000</v>
      </c>
    </row>
    <row r="18" ht="10.5" customHeight="1"/>
    <row r="19" ht="9.75" customHeight="1"/>
    <row r="26" ht="13.5" thickBot="1"/>
    <row r="27" spans="1:12" ht="15.75">
      <c r="A27" s="367" t="s">
        <v>186</v>
      </c>
      <c r="B27" s="368"/>
      <c r="C27" s="368"/>
      <c r="D27" s="368"/>
      <c r="E27" s="368"/>
      <c r="F27" s="368"/>
      <c r="G27" s="112"/>
      <c r="H27" s="112"/>
      <c r="I27" s="112"/>
      <c r="J27" s="112"/>
      <c r="K27" s="112"/>
      <c r="L27" s="113"/>
    </row>
    <row r="28" spans="1:12" ht="76.5">
      <c r="A28" s="114" t="s">
        <v>110</v>
      </c>
      <c r="B28" s="7" t="s">
        <v>107</v>
      </c>
      <c r="C28" s="7" t="s">
        <v>6</v>
      </c>
      <c r="D28" s="7" t="s">
        <v>8</v>
      </c>
      <c r="E28" s="7" t="s">
        <v>9</v>
      </c>
      <c r="F28" s="7" t="s">
        <v>3</v>
      </c>
      <c r="G28" s="7" t="s">
        <v>11</v>
      </c>
      <c r="H28" s="7" t="s">
        <v>12</v>
      </c>
      <c r="I28" s="7" t="s">
        <v>4</v>
      </c>
      <c r="J28" s="7" t="s">
        <v>5</v>
      </c>
      <c r="K28" s="7" t="s">
        <v>112</v>
      </c>
      <c r="L28" s="115" t="s">
        <v>18</v>
      </c>
    </row>
    <row r="29" spans="1:12" ht="12.75">
      <c r="A29" s="116">
        <v>1</v>
      </c>
      <c r="B29" s="11" t="s">
        <v>172</v>
      </c>
      <c r="C29" s="11">
        <v>820</v>
      </c>
      <c r="D29" s="11">
        <v>423000</v>
      </c>
      <c r="E29" s="11"/>
      <c r="F29" s="95" t="s">
        <v>157</v>
      </c>
      <c r="G29" s="14"/>
      <c r="H29" s="14"/>
      <c r="I29" s="14"/>
      <c r="J29" s="14"/>
      <c r="K29" s="14"/>
      <c r="L29" s="118"/>
    </row>
    <row r="30" spans="1:12" ht="13.5" customHeight="1">
      <c r="A30" s="116"/>
      <c r="B30" s="11"/>
      <c r="C30" s="11"/>
      <c r="D30" s="11"/>
      <c r="E30" s="45">
        <v>423419</v>
      </c>
      <c r="F30" s="53" t="s">
        <v>159</v>
      </c>
      <c r="G30" s="14"/>
      <c r="H30" s="47">
        <v>50000</v>
      </c>
      <c r="I30" s="14"/>
      <c r="J30" s="14"/>
      <c r="K30" s="14"/>
      <c r="L30" s="119">
        <f>SUM(H30:K30)</f>
        <v>50000</v>
      </c>
    </row>
    <row r="31" spans="1:12" ht="14.25" customHeight="1">
      <c r="A31" s="116"/>
      <c r="B31" s="11"/>
      <c r="C31" s="11"/>
      <c r="D31" s="11"/>
      <c r="E31" s="45">
        <v>423621</v>
      </c>
      <c r="F31" s="53" t="s">
        <v>25</v>
      </c>
      <c r="G31" s="14"/>
      <c r="H31" s="47">
        <v>200000</v>
      </c>
      <c r="I31" s="14"/>
      <c r="J31" s="14"/>
      <c r="K31" s="14"/>
      <c r="L31" s="119">
        <f>SUM(H31:K31)</f>
        <v>200000</v>
      </c>
    </row>
    <row r="32" spans="1:12" ht="14.25" customHeight="1">
      <c r="A32" s="116"/>
      <c r="B32" s="11"/>
      <c r="C32" s="11"/>
      <c r="D32" s="11"/>
      <c r="E32" s="45">
        <v>423911</v>
      </c>
      <c r="F32" s="53" t="s">
        <v>102</v>
      </c>
      <c r="G32" s="14"/>
      <c r="H32" s="47">
        <v>50000</v>
      </c>
      <c r="I32" s="14"/>
      <c r="J32" s="14"/>
      <c r="K32" s="14"/>
      <c r="L32" s="119">
        <f>SUM(H32:K32)</f>
        <v>50000</v>
      </c>
    </row>
    <row r="33" spans="1:107" s="107" customFormat="1" ht="12.75">
      <c r="A33" s="116">
        <v>2</v>
      </c>
      <c r="B33" s="11"/>
      <c r="C33" s="11"/>
      <c r="D33" s="11">
        <v>426000</v>
      </c>
      <c r="E33" s="45"/>
      <c r="F33" s="95" t="s">
        <v>29</v>
      </c>
      <c r="G33" s="14"/>
      <c r="H33" s="47"/>
      <c r="I33" s="47"/>
      <c r="J33" s="47"/>
      <c r="K33" s="47"/>
      <c r="L33" s="11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</row>
    <row r="34" spans="1:12" s="37" customFormat="1" ht="13.5" thickBot="1">
      <c r="A34" s="125"/>
      <c r="B34" s="126"/>
      <c r="C34" s="126"/>
      <c r="D34" s="126"/>
      <c r="E34" s="284">
        <v>426621</v>
      </c>
      <c r="F34" s="285" t="s">
        <v>142</v>
      </c>
      <c r="G34" s="162"/>
      <c r="H34" s="162">
        <v>150000</v>
      </c>
      <c r="I34" s="162"/>
      <c r="J34" s="162"/>
      <c r="K34" s="162"/>
      <c r="L34" s="286">
        <f>SUM(H34:K34)</f>
        <v>150000</v>
      </c>
    </row>
    <row r="35" spans="1:12" s="37" customFormat="1" ht="13.5" thickBot="1">
      <c r="A35" s="350" t="s">
        <v>20</v>
      </c>
      <c r="B35" s="351"/>
      <c r="C35" s="351"/>
      <c r="D35" s="351"/>
      <c r="E35" s="351"/>
      <c r="F35" s="352"/>
      <c r="G35" s="163">
        <f>SUM(G29:G33)</f>
        <v>0</v>
      </c>
      <c r="H35" s="163">
        <f>SUM(H30:H34)</f>
        <v>450000</v>
      </c>
      <c r="I35" s="163">
        <f>SUM(I29:I33)</f>
        <v>0</v>
      </c>
      <c r="J35" s="163">
        <f>J34</f>
        <v>0</v>
      </c>
      <c r="K35" s="163">
        <f>SUM(K29:K33)</f>
        <v>0</v>
      </c>
      <c r="L35" s="164">
        <f>SUM(L30:L34)</f>
        <v>450000</v>
      </c>
    </row>
    <row r="36" ht="13.5" thickBot="1"/>
    <row r="37" spans="1:12" ht="15.75">
      <c r="A37" s="367" t="s">
        <v>185</v>
      </c>
      <c r="B37" s="368"/>
      <c r="C37" s="368"/>
      <c r="D37" s="368"/>
      <c r="E37" s="368"/>
      <c r="F37" s="368"/>
      <c r="G37" s="112"/>
      <c r="H37" s="112"/>
      <c r="I37" s="112"/>
      <c r="J37" s="112"/>
      <c r="K37" s="112"/>
      <c r="L37" s="113"/>
    </row>
    <row r="38" spans="1:12" ht="76.5">
      <c r="A38" s="114" t="s">
        <v>110</v>
      </c>
      <c r="B38" s="7" t="s">
        <v>107</v>
      </c>
      <c r="C38" s="7" t="s">
        <v>6</v>
      </c>
      <c r="D38" s="7" t="s">
        <v>8</v>
      </c>
      <c r="E38" s="7" t="s">
        <v>9</v>
      </c>
      <c r="F38" s="7" t="s">
        <v>3</v>
      </c>
      <c r="G38" s="7" t="s">
        <v>11</v>
      </c>
      <c r="H38" s="7" t="s">
        <v>12</v>
      </c>
      <c r="I38" s="7" t="s">
        <v>4</v>
      </c>
      <c r="J38" s="7" t="s">
        <v>5</v>
      </c>
      <c r="K38" s="7" t="s">
        <v>112</v>
      </c>
      <c r="L38" s="115" t="s">
        <v>18</v>
      </c>
    </row>
    <row r="39" spans="1:12" ht="12.75">
      <c r="A39" s="116">
        <v>1</v>
      </c>
      <c r="B39" s="11" t="s">
        <v>174</v>
      </c>
      <c r="C39" s="11">
        <v>820</v>
      </c>
      <c r="D39" s="11">
        <v>423000</v>
      </c>
      <c r="E39" s="11"/>
      <c r="F39" s="95" t="s">
        <v>157</v>
      </c>
      <c r="G39" s="14"/>
      <c r="H39" s="14"/>
      <c r="I39" s="14"/>
      <c r="J39" s="14"/>
      <c r="K39" s="14"/>
      <c r="L39" s="118"/>
    </row>
    <row r="40" spans="1:12" ht="12.75">
      <c r="A40" s="116"/>
      <c r="B40" s="11"/>
      <c r="C40" s="11"/>
      <c r="D40" s="11"/>
      <c r="E40" s="45">
        <v>423419</v>
      </c>
      <c r="F40" s="53" t="s">
        <v>159</v>
      </c>
      <c r="G40" s="14"/>
      <c r="H40" s="47">
        <v>30000</v>
      </c>
      <c r="I40" s="47"/>
      <c r="J40" s="47"/>
      <c r="K40" s="47"/>
      <c r="L40" s="117">
        <f>SUM(H40:K40)</f>
        <v>30000</v>
      </c>
    </row>
    <row r="41" spans="1:12" ht="12.75">
      <c r="A41" s="116"/>
      <c r="B41" s="11"/>
      <c r="C41" s="11"/>
      <c r="D41" s="11"/>
      <c r="E41" s="45">
        <v>423439</v>
      </c>
      <c r="F41" s="53" t="s">
        <v>160</v>
      </c>
      <c r="G41" s="14"/>
      <c r="H41" s="47">
        <v>30000</v>
      </c>
      <c r="I41" s="47"/>
      <c r="J41" s="47"/>
      <c r="K41" s="47"/>
      <c r="L41" s="117">
        <f>SUM(H41:K41)</f>
        <v>30000</v>
      </c>
    </row>
    <row r="42" spans="1:12" ht="12.75">
      <c r="A42" s="116"/>
      <c r="B42" s="11"/>
      <c r="C42" s="11"/>
      <c r="D42" s="11"/>
      <c r="E42" s="45">
        <v>423911</v>
      </c>
      <c r="F42" s="53" t="s">
        <v>102</v>
      </c>
      <c r="G42" s="14"/>
      <c r="H42" s="47">
        <v>300000</v>
      </c>
      <c r="I42" s="47"/>
      <c r="J42" s="47"/>
      <c r="K42" s="47"/>
      <c r="L42" s="117">
        <f>SUM(H42:K42)</f>
        <v>300000</v>
      </c>
    </row>
    <row r="43" spans="1:12" ht="12.75">
      <c r="A43" s="116">
        <v>2</v>
      </c>
      <c r="B43" s="11"/>
      <c r="C43" s="11"/>
      <c r="D43" s="11">
        <v>426000</v>
      </c>
      <c r="E43" s="45"/>
      <c r="F43" s="95" t="s">
        <v>29</v>
      </c>
      <c r="G43" s="14"/>
      <c r="H43" s="47"/>
      <c r="I43" s="47"/>
      <c r="J43" s="47"/>
      <c r="K43" s="47"/>
      <c r="L43" s="117"/>
    </row>
    <row r="44" spans="1:12" ht="26.25" thickBot="1">
      <c r="A44" s="125"/>
      <c r="B44" s="126"/>
      <c r="C44" s="126"/>
      <c r="D44" s="126"/>
      <c r="E44" s="126">
        <v>426919</v>
      </c>
      <c r="F44" s="127" t="s">
        <v>162</v>
      </c>
      <c r="G44" s="162"/>
      <c r="H44" s="162">
        <v>50000</v>
      </c>
      <c r="I44" s="162"/>
      <c r="J44" s="162"/>
      <c r="K44" s="162"/>
      <c r="L44" s="166">
        <f>SUM(H44:K44)</f>
        <v>50000</v>
      </c>
    </row>
    <row r="45" spans="1:12" ht="13.5" thickBot="1">
      <c r="A45" s="350" t="s">
        <v>20</v>
      </c>
      <c r="B45" s="351"/>
      <c r="C45" s="351"/>
      <c r="D45" s="351"/>
      <c r="E45" s="351"/>
      <c r="F45" s="352"/>
      <c r="G45" s="283">
        <f>SUM(G39:G44)</f>
        <v>0</v>
      </c>
      <c r="H45" s="163">
        <f>SUM(H39:H44)</f>
        <v>410000</v>
      </c>
      <c r="I45" s="163">
        <f>SUM(I39:I44)</f>
        <v>0</v>
      </c>
      <c r="J45" s="163">
        <f>J44</f>
        <v>0</v>
      </c>
      <c r="K45" s="163">
        <f>SUM(K39:K44)</f>
        <v>0</v>
      </c>
      <c r="L45" s="164">
        <f>SUM(L40:L44)</f>
        <v>410000</v>
      </c>
    </row>
    <row r="46" s="37" customFormat="1" ht="12.75"/>
    <row r="47" s="37" customFormat="1" ht="12.75"/>
    <row r="48" s="37" customFormat="1" ht="12.75"/>
    <row r="49" s="37" customFormat="1" ht="12.75" customHeight="1"/>
    <row r="50" spans="1:107" s="108" customFormat="1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</row>
    <row r="51" spans="1:12" ht="13.5" thickBo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07" s="109" customFormat="1" ht="15.75">
      <c r="A52" s="367" t="s">
        <v>189</v>
      </c>
      <c r="B52" s="368"/>
      <c r="C52" s="368"/>
      <c r="D52" s="368"/>
      <c r="E52" s="368"/>
      <c r="F52" s="385"/>
      <c r="G52" s="386"/>
      <c r="H52" s="387"/>
      <c r="I52" s="387"/>
      <c r="J52" s="387"/>
      <c r="K52" s="387"/>
      <c r="L52" s="38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</row>
    <row r="53" spans="1:12" s="37" customFormat="1" ht="76.5">
      <c r="A53" s="123" t="s">
        <v>110</v>
      </c>
      <c r="B53" s="106" t="s">
        <v>107</v>
      </c>
      <c r="C53" s="106" t="s">
        <v>6</v>
      </c>
      <c r="D53" s="106" t="s">
        <v>8</v>
      </c>
      <c r="E53" s="106" t="s">
        <v>9</v>
      </c>
      <c r="F53" s="106" t="s">
        <v>3</v>
      </c>
      <c r="G53" s="106" t="s">
        <v>11</v>
      </c>
      <c r="H53" s="106" t="s">
        <v>12</v>
      </c>
      <c r="I53" s="106" t="s">
        <v>4</v>
      </c>
      <c r="J53" s="106" t="s">
        <v>5</v>
      </c>
      <c r="K53" s="106" t="s">
        <v>112</v>
      </c>
      <c r="L53" s="124" t="s">
        <v>18</v>
      </c>
    </row>
    <row r="54" spans="1:12" s="37" customFormat="1" ht="12.75">
      <c r="A54" s="116">
        <v>1</v>
      </c>
      <c r="B54" s="11" t="s">
        <v>175</v>
      </c>
      <c r="C54" s="11">
        <v>820</v>
      </c>
      <c r="D54" s="11">
        <v>423000</v>
      </c>
      <c r="E54" s="11"/>
      <c r="F54" s="95" t="s">
        <v>157</v>
      </c>
      <c r="G54" s="14"/>
      <c r="H54" s="14"/>
      <c r="I54" s="14"/>
      <c r="J54" s="14"/>
      <c r="K54" s="14"/>
      <c r="L54" s="118"/>
    </row>
    <row r="55" spans="1:12" s="37" customFormat="1" ht="12.75">
      <c r="A55" s="116"/>
      <c r="B55" s="11"/>
      <c r="C55" s="11"/>
      <c r="D55" s="11"/>
      <c r="E55" s="45">
        <v>423419</v>
      </c>
      <c r="F55" s="53" t="s">
        <v>159</v>
      </c>
      <c r="G55" s="14"/>
      <c r="H55" s="47">
        <v>40000</v>
      </c>
      <c r="I55" s="14"/>
      <c r="J55" s="14"/>
      <c r="K55" s="14"/>
      <c r="L55" s="117">
        <f aca="true" t="shared" si="0" ref="L55:L60">SUM(H55:K55)</f>
        <v>40000</v>
      </c>
    </row>
    <row r="56" spans="1:12" s="37" customFormat="1" ht="12.75">
      <c r="A56" s="116"/>
      <c r="B56" s="11"/>
      <c r="C56" s="11"/>
      <c r="D56" s="11"/>
      <c r="E56" s="45">
        <v>423439</v>
      </c>
      <c r="F56" s="53" t="s">
        <v>160</v>
      </c>
      <c r="G56" s="14"/>
      <c r="H56" s="47">
        <v>30000</v>
      </c>
      <c r="I56" s="14"/>
      <c r="J56" s="14"/>
      <c r="K56" s="14"/>
      <c r="L56" s="117">
        <f t="shared" si="0"/>
        <v>30000</v>
      </c>
    </row>
    <row r="57" spans="1:12" s="37" customFormat="1" ht="12.75">
      <c r="A57" s="116"/>
      <c r="B57" s="11"/>
      <c r="C57" s="11"/>
      <c r="D57" s="11"/>
      <c r="E57" s="45">
        <v>423441</v>
      </c>
      <c r="F57" s="53" t="s">
        <v>169</v>
      </c>
      <c r="G57" s="14"/>
      <c r="H57" s="47">
        <v>130000</v>
      </c>
      <c r="I57" s="47"/>
      <c r="J57" s="14"/>
      <c r="K57" s="14"/>
      <c r="L57" s="117">
        <f t="shared" si="0"/>
        <v>130000</v>
      </c>
    </row>
    <row r="58" spans="1:12" s="37" customFormat="1" ht="12.75">
      <c r="A58" s="116"/>
      <c r="B58" s="11"/>
      <c r="C58" s="11"/>
      <c r="D58" s="11"/>
      <c r="E58" s="45">
        <v>423599</v>
      </c>
      <c r="F58" s="53" t="s">
        <v>24</v>
      </c>
      <c r="G58" s="14"/>
      <c r="H58" s="47">
        <v>30000</v>
      </c>
      <c r="I58" s="47"/>
      <c r="J58" s="47"/>
      <c r="K58" s="47"/>
      <c r="L58" s="117">
        <f t="shared" si="0"/>
        <v>30000</v>
      </c>
    </row>
    <row r="59" spans="1:12" s="37" customFormat="1" ht="12.75">
      <c r="A59" s="278"/>
      <c r="B59" s="279"/>
      <c r="C59" s="279"/>
      <c r="D59" s="279"/>
      <c r="E59" s="284">
        <v>423621</v>
      </c>
      <c r="F59" s="285" t="s">
        <v>25</v>
      </c>
      <c r="G59" s="287"/>
      <c r="H59" s="288">
        <v>400000</v>
      </c>
      <c r="I59" s="288"/>
      <c r="J59" s="288"/>
      <c r="K59" s="288"/>
      <c r="L59" s="291">
        <f t="shared" si="0"/>
        <v>400000</v>
      </c>
    </row>
    <row r="60" spans="1:107" s="108" customFormat="1" ht="13.5" thickBot="1">
      <c r="A60" s="125"/>
      <c r="B60" s="126"/>
      <c r="C60" s="126"/>
      <c r="D60" s="126"/>
      <c r="E60" s="284">
        <v>423911</v>
      </c>
      <c r="F60" s="285" t="s">
        <v>102</v>
      </c>
      <c r="G60" s="162"/>
      <c r="H60" s="162">
        <v>30000</v>
      </c>
      <c r="I60" s="162"/>
      <c r="J60" s="162"/>
      <c r="K60" s="162"/>
      <c r="L60" s="166">
        <f t="shared" si="0"/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</row>
    <row r="61" spans="1:12" ht="13.5" thickBot="1">
      <c r="A61" s="350" t="s">
        <v>20</v>
      </c>
      <c r="B61" s="351"/>
      <c r="C61" s="351"/>
      <c r="D61" s="351"/>
      <c r="E61" s="351"/>
      <c r="F61" s="352"/>
      <c r="G61" s="163">
        <f>SUM(G54:G60)</f>
        <v>0</v>
      </c>
      <c r="H61" s="163">
        <f>SUM(H54:H60)</f>
        <v>660000</v>
      </c>
      <c r="I61" s="163">
        <f>SUM(I54:I60)</f>
        <v>0</v>
      </c>
      <c r="J61" s="163">
        <f>J60</f>
        <v>0</v>
      </c>
      <c r="K61" s="163">
        <f>SUM(K54:K60)</f>
        <v>0</v>
      </c>
      <c r="L61" s="164">
        <f>SUM(L55:L60)</f>
        <v>660000</v>
      </c>
    </row>
    <row r="69" spans="1:12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07" s="109" customFormat="1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</row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" customHeight="1">
      <c r="P77" s="383"/>
    </row>
    <row r="78" s="37" customFormat="1" ht="12.75" customHeight="1" hidden="1">
      <c r="P78" s="383"/>
    </row>
    <row r="79" spans="1:107" s="108" customFormat="1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3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</row>
    <row r="80" spans="1:1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P80" s="383"/>
    </row>
    <row r="81" spans="1:107" s="109" customFormat="1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3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</row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pans="1:107" s="108" customFormat="1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</row>
  </sheetData>
  <mergeCells count="11">
    <mergeCell ref="A27:F27"/>
    <mergeCell ref="A37:F37"/>
    <mergeCell ref="A7:F7"/>
    <mergeCell ref="P77:P81"/>
    <mergeCell ref="A8:F8"/>
    <mergeCell ref="A52:F52"/>
    <mergeCell ref="A61:F61"/>
    <mergeCell ref="G52:L52"/>
    <mergeCell ref="A35:F35"/>
    <mergeCell ref="A9:L9"/>
    <mergeCell ref="A45:F4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8"/>
  <sheetViews>
    <sheetView workbookViewId="0" topLeftCell="A1">
      <selection activeCell="M11" sqref="M11"/>
    </sheetView>
  </sheetViews>
  <sheetFormatPr defaultColWidth="9.140625" defaultRowHeight="12.75"/>
  <cols>
    <col min="1" max="1" width="1.57421875" style="0" customWidth="1"/>
    <col min="2" max="2" width="5.140625" style="0" customWidth="1"/>
    <col min="3" max="3" width="8.57421875" style="0" customWidth="1"/>
    <col min="4" max="4" width="8.140625" style="0" customWidth="1"/>
    <col min="5" max="5" width="12.7109375" style="0" bestFit="1" customWidth="1"/>
    <col min="7" max="7" width="6.8515625" style="0" customWidth="1"/>
    <col min="8" max="8" width="13.00390625" style="0" customWidth="1"/>
    <col min="9" max="9" width="13.421875" style="0" customWidth="1"/>
    <col min="10" max="10" width="12.00390625" style="0" customWidth="1"/>
    <col min="11" max="11" width="11.140625" style="0" customWidth="1"/>
    <col min="12" max="12" width="11.421875" style="0" customWidth="1"/>
    <col min="13" max="13" width="12.8515625" style="0" customWidth="1"/>
    <col min="19" max="19" width="21.140625" style="0" customWidth="1"/>
  </cols>
  <sheetData>
    <row r="1" ht="8.25" customHeight="1"/>
    <row r="2" ht="0.75" customHeight="1"/>
    <row r="3" spans="3:9" ht="12.75">
      <c r="C3" s="327"/>
      <c r="D3" s="331"/>
      <c r="H3" s="327" t="s">
        <v>98</v>
      </c>
      <c r="I3" s="331"/>
    </row>
    <row r="4" spans="4:5" ht="11.25" customHeight="1" thickBot="1">
      <c r="D4" s="50"/>
      <c r="E4" s="50"/>
    </row>
    <row r="5" ht="2.25" customHeight="1" hidden="1"/>
    <row r="6" spans="2:13" ht="47.25" customHeight="1">
      <c r="B6" s="188" t="s">
        <v>14</v>
      </c>
      <c r="C6" s="189" t="s">
        <v>86</v>
      </c>
      <c r="D6" s="190" t="s">
        <v>0</v>
      </c>
      <c r="E6" s="332" t="s">
        <v>87</v>
      </c>
      <c r="F6" s="332"/>
      <c r="G6" s="332"/>
      <c r="H6" s="191" t="s">
        <v>16</v>
      </c>
      <c r="I6" s="191" t="s">
        <v>89</v>
      </c>
      <c r="J6" s="191" t="s">
        <v>1</v>
      </c>
      <c r="K6" s="190" t="s">
        <v>90</v>
      </c>
      <c r="L6" s="191" t="s">
        <v>91</v>
      </c>
      <c r="M6" s="192" t="s">
        <v>88</v>
      </c>
    </row>
    <row r="7" spans="2:13" ht="22.5" customHeight="1">
      <c r="B7" s="193">
        <v>1</v>
      </c>
      <c r="C7" s="52"/>
      <c r="D7" s="51">
        <v>790000</v>
      </c>
      <c r="E7" s="333" t="s">
        <v>92</v>
      </c>
      <c r="F7" s="334"/>
      <c r="G7" s="335"/>
      <c r="H7" s="39"/>
      <c r="I7" s="39"/>
      <c r="J7" s="39"/>
      <c r="K7" s="39"/>
      <c r="L7" s="39"/>
      <c r="M7" s="194"/>
    </row>
    <row r="8" spans="2:13" ht="24" customHeight="1" thickBot="1">
      <c r="B8" s="205"/>
      <c r="C8" s="206" t="s">
        <v>94</v>
      </c>
      <c r="D8" s="207">
        <v>791111</v>
      </c>
      <c r="E8" s="338" t="s">
        <v>93</v>
      </c>
      <c r="F8" s="338"/>
      <c r="G8" s="338"/>
      <c r="H8" s="208"/>
      <c r="I8" s="208">
        <v>21809000</v>
      </c>
      <c r="J8" s="208"/>
      <c r="K8" s="208"/>
      <c r="L8" s="208"/>
      <c r="M8" s="209">
        <f>H8+I8+J8+K8+L8</f>
        <v>21809000</v>
      </c>
    </row>
    <row r="9" spans="2:13" ht="29.25" customHeight="1">
      <c r="B9" s="200">
        <v>2</v>
      </c>
      <c r="C9" s="201"/>
      <c r="D9" s="202">
        <v>745000</v>
      </c>
      <c r="E9" s="342" t="s">
        <v>183</v>
      </c>
      <c r="F9" s="342"/>
      <c r="G9" s="342"/>
      <c r="H9" s="203"/>
      <c r="I9" s="203"/>
      <c r="J9" s="203"/>
      <c r="K9" s="203"/>
      <c r="L9" s="203"/>
      <c r="M9" s="204"/>
    </row>
    <row r="10" spans="2:13" ht="27" customHeight="1" thickBot="1">
      <c r="B10" s="196"/>
      <c r="C10" s="154" t="s">
        <v>95</v>
      </c>
      <c r="D10" s="153">
        <v>745151</v>
      </c>
      <c r="E10" s="339" t="s">
        <v>182</v>
      </c>
      <c r="F10" s="340"/>
      <c r="G10" s="341"/>
      <c r="H10" s="185"/>
      <c r="I10" s="185"/>
      <c r="J10" s="185">
        <v>2435000</v>
      </c>
      <c r="K10" s="185"/>
      <c r="L10" s="185"/>
      <c r="M10" s="197">
        <f>H10+I10+J10+K10+L10</f>
        <v>2435000</v>
      </c>
    </row>
    <row r="11" spans="2:13" ht="20.25" customHeight="1" thickBot="1">
      <c r="B11" s="343" t="s">
        <v>15</v>
      </c>
      <c r="C11" s="344"/>
      <c r="D11" s="344"/>
      <c r="E11" s="344"/>
      <c r="F11" s="344"/>
      <c r="G11" s="345"/>
      <c r="H11" s="198">
        <f ca="1">SUM(H5:H14)</f>
        <v>0</v>
      </c>
      <c r="I11" s="198">
        <v>21809000</v>
      </c>
      <c r="J11" s="198">
        <f>SUM(J10)</f>
        <v>2435000</v>
      </c>
      <c r="K11" s="198"/>
      <c r="L11" s="198"/>
      <c r="M11" s="199">
        <v>24244000</v>
      </c>
    </row>
    <row r="12" spans="2:13" ht="20.25" customHeight="1">
      <c r="B12" s="100"/>
      <c r="C12" s="101"/>
      <c r="D12" s="186"/>
      <c r="E12" s="336"/>
      <c r="F12" s="336"/>
      <c r="G12" s="336"/>
      <c r="H12" s="98"/>
      <c r="I12" s="98"/>
      <c r="J12" s="98"/>
      <c r="K12" s="98"/>
      <c r="L12" s="98"/>
      <c r="M12" s="98"/>
    </row>
    <row r="13" spans="2:13" ht="23.25" customHeight="1">
      <c r="B13" s="187"/>
      <c r="C13" s="187"/>
      <c r="D13" s="187"/>
      <c r="E13" s="346"/>
      <c r="F13" s="346"/>
      <c r="G13" s="346"/>
      <c r="H13" s="187"/>
      <c r="I13" s="187"/>
      <c r="J13" s="187"/>
      <c r="K13" s="187"/>
      <c r="L13" s="187"/>
      <c r="M13" s="187"/>
    </row>
    <row r="14" spans="3:15" s="37" customFormat="1" ht="15" customHeight="1">
      <c r="C14" s="97"/>
      <c r="E14" s="337"/>
      <c r="F14" s="337"/>
      <c r="G14" s="337"/>
      <c r="H14" s="182" t="s">
        <v>78</v>
      </c>
      <c r="I14" s="98"/>
      <c r="J14" s="98"/>
      <c r="K14" s="98"/>
      <c r="L14" s="98"/>
      <c r="M14" s="98"/>
      <c r="O14" s="99"/>
    </row>
    <row r="15" spans="2:13" s="37" customFormat="1" ht="15" customHeight="1">
      <c r="B15" s="100"/>
      <c r="C15" s="347" t="s">
        <v>203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2:14" ht="12.75">
      <c r="B16" s="49"/>
      <c r="C16" s="327" t="s">
        <v>178</v>
      </c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49"/>
    </row>
    <row r="17" spans="3:13" ht="15" customHeight="1">
      <c r="C17" s="327" t="s">
        <v>194</v>
      </c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2:9" ht="17.25" customHeight="1">
      <c r="B18" s="210"/>
      <c r="C18" s="210"/>
      <c r="D18" s="210"/>
      <c r="E18" s="210"/>
      <c r="F18" s="210"/>
      <c r="G18" s="210"/>
      <c r="H18" s="210"/>
      <c r="I18" s="210"/>
    </row>
  </sheetData>
  <mergeCells count="14">
    <mergeCell ref="B11:G11"/>
    <mergeCell ref="E13:G13"/>
    <mergeCell ref="C15:M15"/>
    <mergeCell ref="C16:M16"/>
    <mergeCell ref="C3:D3"/>
    <mergeCell ref="H3:I3"/>
    <mergeCell ref="E6:G6"/>
    <mergeCell ref="E7:G7"/>
    <mergeCell ref="C17:M17"/>
    <mergeCell ref="E12:G12"/>
    <mergeCell ref="E14:G14"/>
    <mergeCell ref="E8:G8"/>
    <mergeCell ref="E10:G10"/>
    <mergeCell ref="E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6.28125" style="0" customWidth="1"/>
    <col min="4" max="4" width="9.7109375" style="0" customWidth="1"/>
    <col min="5" max="5" width="7.57421875" style="0" customWidth="1"/>
    <col min="6" max="6" width="8.8515625" style="0" customWidth="1"/>
    <col min="7" max="7" width="28.7109375" style="0" customWidth="1"/>
    <col min="8" max="8" width="8.140625" style="0" customWidth="1"/>
    <col min="9" max="9" width="14.00390625" style="0" customWidth="1"/>
    <col min="10" max="10" width="8.57421875" style="0" customWidth="1"/>
    <col min="11" max="11" width="8.28125" style="0" customWidth="1"/>
    <col min="12" max="12" width="6.8515625" style="0" customWidth="1"/>
    <col min="13" max="13" width="16.421875" style="0" customWidth="1"/>
    <col min="14" max="14" width="4.421875" style="0" customWidth="1"/>
    <col min="15" max="15" width="4.8515625" style="0" customWidth="1"/>
    <col min="20" max="20" width="18.00390625" style="0" customWidth="1"/>
  </cols>
  <sheetData>
    <row r="1" spans="1:13" ht="19.5" customHeight="1">
      <c r="A1" s="237" t="s">
        <v>176</v>
      </c>
      <c r="B1" s="238"/>
      <c r="C1" s="238"/>
      <c r="D1" s="238"/>
      <c r="E1" s="238"/>
      <c r="F1" s="238"/>
      <c r="G1" s="238"/>
      <c r="H1" s="238"/>
      <c r="I1" s="112"/>
      <c r="J1" s="112"/>
      <c r="K1" s="112"/>
      <c r="L1" s="112"/>
      <c r="M1" s="113"/>
    </row>
    <row r="2" spans="1:14" ht="62.25" customHeight="1">
      <c r="A2" s="114" t="s">
        <v>7</v>
      </c>
      <c r="B2" s="7" t="s">
        <v>107</v>
      </c>
      <c r="C2" s="7" t="s">
        <v>6</v>
      </c>
      <c r="D2" s="7" t="s">
        <v>114</v>
      </c>
      <c r="E2" s="7" t="s">
        <v>9</v>
      </c>
      <c r="F2" s="7" t="s">
        <v>2</v>
      </c>
      <c r="G2" s="7" t="s">
        <v>10</v>
      </c>
      <c r="H2" s="7" t="s">
        <v>11</v>
      </c>
      <c r="I2" s="7" t="s">
        <v>12</v>
      </c>
      <c r="J2" s="7" t="s">
        <v>4</v>
      </c>
      <c r="K2" s="7" t="s">
        <v>13</v>
      </c>
      <c r="L2" s="7" t="s">
        <v>112</v>
      </c>
      <c r="M2" s="115" t="s">
        <v>108</v>
      </c>
      <c r="N2" s="44"/>
    </row>
    <row r="3" spans="1:14" ht="35.25" customHeight="1">
      <c r="A3" s="239">
        <v>1</v>
      </c>
      <c r="B3" s="51" t="s">
        <v>111</v>
      </c>
      <c r="C3" s="16">
        <v>820</v>
      </c>
      <c r="D3" s="16">
        <v>411000</v>
      </c>
      <c r="E3" s="16"/>
      <c r="F3" s="16"/>
      <c r="G3" s="34" t="s">
        <v>38</v>
      </c>
      <c r="H3" s="17"/>
      <c r="I3" s="17">
        <v>6560000</v>
      </c>
      <c r="J3" s="17"/>
      <c r="K3" s="17"/>
      <c r="L3" s="17"/>
      <c r="M3" s="240">
        <f>SUM(M4:M6)</f>
        <v>6560000</v>
      </c>
      <c r="N3" s="44"/>
    </row>
    <row r="4" spans="1:14" ht="20.25" customHeight="1">
      <c r="A4" s="239"/>
      <c r="B4" s="51"/>
      <c r="C4" s="16"/>
      <c r="D4" s="1"/>
      <c r="E4" s="73">
        <v>411111</v>
      </c>
      <c r="F4" s="26" t="s">
        <v>44</v>
      </c>
      <c r="G4" s="35" t="s">
        <v>37</v>
      </c>
      <c r="H4" s="17"/>
      <c r="I4" s="293">
        <v>5684567</v>
      </c>
      <c r="J4" s="17"/>
      <c r="K4" s="17"/>
      <c r="L4" s="17"/>
      <c r="M4" s="241">
        <f>SUM(I4)</f>
        <v>5684567</v>
      </c>
      <c r="N4" s="44"/>
    </row>
    <row r="5" spans="1:13" s="2" customFormat="1" ht="20.25" customHeight="1">
      <c r="A5" s="239"/>
      <c r="B5" s="51"/>
      <c r="C5" s="16"/>
      <c r="D5" s="16"/>
      <c r="E5" s="73">
        <v>411115</v>
      </c>
      <c r="F5" s="71">
        <v>1.2</v>
      </c>
      <c r="G5" s="72" t="s">
        <v>113</v>
      </c>
      <c r="H5" s="17"/>
      <c r="I5" s="293">
        <v>357991</v>
      </c>
      <c r="J5" s="17"/>
      <c r="K5" s="17"/>
      <c r="L5" s="17"/>
      <c r="M5" s="241">
        <f>SUM(I5:L5)</f>
        <v>357991</v>
      </c>
    </row>
    <row r="6" spans="1:14" ht="20.25" customHeight="1">
      <c r="A6" s="239"/>
      <c r="B6" s="16"/>
      <c r="C6" s="16"/>
      <c r="D6" s="1"/>
      <c r="E6" s="73">
        <v>411118</v>
      </c>
      <c r="F6" s="71">
        <v>1.3</v>
      </c>
      <c r="G6" s="221" t="s">
        <v>115</v>
      </c>
      <c r="H6" s="38"/>
      <c r="I6" s="223">
        <v>517442</v>
      </c>
      <c r="J6" s="56"/>
      <c r="K6" s="38"/>
      <c r="L6" s="17"/>
      <c r="M6" s="242">
        <f>SUM(I6:L6)</f>
        <v>517442</v>
      </c>
      <c r="N6" s="44"/>
    </row>
    <row r="7" spans="1:13" s="2" customFormat="1" ht="35.25" customHeight="1">
      <c r="A7" s="243"/>
      <c r="B7" s="63"/>
      <c r="C7" s="63"/>
      <c r="D7" s="64">
        <v>412000</v>
      </c>
      <c r="E7" s="65"/>
      <c r="F7" s="66"/>
      <c r="G7" s="67" t="s">
        <v>39</v>
      </c>
      <c r="H7" s="68"/>
      <c r="I7" s="294">
        <v>1175000</v>
      </c>
      <c r="J7" s="69"/>
      <c r="K7" s="68"/>
      <c r="L7" s="68"/>
      <c r="M7" s="244">
        <f>SUM(M8:M10)</f>
        <v>1175000</v>
      </c>
    </row>
    <row r="8" spans="1:14" s="2" customFormat="1" ht="20.25" customHeight="1">
      <c r="A8" s="195"/>
      <c r="B8" s="1"/>
      <c r="C8" s="1"/>
      <c r="D8" s="73"/>
      <c r="E8" s="1">
        <v>412111</v>
      </c>
      <c r="F8" s="26" t="s">
        <v>44</v>
      </c>
      <c r="G8" s="36" t="s">
        <v>64</v>
      </c>
      <c r="H8" s="6"/>
      <c r="I8" s="6">
        <v>787950</v>
      </c>
      <c r="J8" s="57"/>
      <c r="K8" s="6"/>
      <c r="L8" s="6"/>
      <c r="M8" s="245">
        <f>SUM(I8:L8)</f>
        <v>787950</v>
      </c>
      <c r="N8" s="187"/>
    </row>
    <row r="9" spans="1:13" ht="19.5" customHeight="1">
      <c r="A9" s="195"/>
      <c r="B9" s="1"/>
      <c r="C9" s="1"/>
      <c r="D9" s="73"/>
      <c r="E9" s="1">
        <v>412211</v>
      </c>
      <c r="F9" s="26" t="s">
        <v>68</v>
      </c>
      <c r="G9" s="36" t="s">
        <v>65</v>
      </c>
      <c r="H9" s="6"/>
      <c r="I9" s="6">
        <v>337842</v>
      </c>
      <c r="J9" s="57"/>
      <c r="K9" s="6"/>
      <c r="L9" s="6"/>
      <c r="M9" s="245">
        <f>SUM(I9:L9)</f>
        <v>337842</v>
      </c>
    </row>
    <row r="10" spans="1:13" ht="20.25" customHeight="1" thickBot="1">
      <c r="A10" s="196"/>
      <c r="B10" s="272"/>
      <c r="C10" s="272"/>
      <c r="D10" s="273"/>
      <c r="E10" s="272">
        <v>412311</v>
      </c>
      <c r="F10" s="274" t="s">
        <v>69</v>
      </c>
      <c r="G10" s="249" t="s">
        <v>66</v>
      </c>
      <c r="H10" s="246"/>
      <c r="I10" s="246">
        <v>49208</v>
      </c>
      <c r="J10" s="247"/>
      <c r="K10" s="246"/>
      <c r="L10" s="246"/>
      <c r="M10" s="248">
        <f>SUM(I10:L10)</f>
        <v>49208</v>
      </c>
    </row>
    <row r="11" spans="1:13" ht="30" customHeight="1" thickBot="1">
      <c r="A11" s="275"/>
      <c r="B11" s="276"/>
      <c r="C11" s="276"/>
      <c r="D11" s="276"/>
      <c r="E11" s="276"/>
      <c r="F11" s="276"/>
      <c r="G11" s="277" t="s">
        <v>20</v>
      </c>
      <c r="H11" s="250">
        <f>SUM(H3:H10)</f>
        <v>0</v>
      </c>
      <c r="I11" s="155">
        <f>SUM(I3+I7)</f>
        <v>7735000</v>
      </c>
      <c r="J11" s="155">
        <f>SUM(J3:J10)</f>
        <v>0</v>
      </c>
      <c r="K11" s="155"/>
      <c r="L11" s="155">
        <f>SUM(L3:L10)</f>
        <v>0</v>
      </c>
      <c r="M11" s="156">
        <f>SUM(M3+M7)</f>
        <v>7735000</v>
      </c>
    </row>
    <row r="12" ht="12.75">
      <c r="T12" s="40">
        <f>SUM(I3+I7)</f>
        <v>7735000</v>
      </c>
    </row>
    <row r="32" spans="1:20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3" customFormat="1" ht="13.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s="2" customFormat="1" ht="11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2" customFormat="1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14" s="2" customFormat="1" ht="15.75" customHeight="1">
      <c r="A36" s="140"/>
      <c r="B36" s="100"/>
      <c r="C36" s="140"/>
      <c r="D36" s="218"/>
      <c r="E36" s="140"/>
      <c r="F36" s="140"/>
      <c r="G36" s="220"/>
      <c r="H36" s="183"/>
      <c r="I36" s="217"/>
      <c r="J36" s="219"/>
      <c r="K36" s="217"/>
      <c r="L36" s="217"/>
      <c r="M36" s="217"/>
      <c r="N36" s="219"/>
    </row>
    <row r="37" spans="1:14" s="2" customFormat="1" ht="14.25" customHeight="1">
      <c r="A37" s="140"/>
      <c r="B37" s="140"/>
      <c r="C37" s="140"/>
      <c r="D37" s="218"/>
      <c r="E37" s="37"/>
      <c r="F37" s="37"/>
      <c r="G37" s="220"/>
      <c r="H37" s="221"/>
      <c r="I37" s="222"/>
      <c r="J37" s="223"/>
      <c r="K37" s="224"/>
      <c r="L37" s="222"/>
      <c r="M37" s="217"/>
      <c r="N37" s="223"/>
    </row>
    <row r="38" spans="1:14" s="70" customFormat="1" ht="12" customHeight="1">
      <c r="A38" s="225"/>
      <c r="B38" s="225"/>
      <c r="C38" s="225"/>
      <c r="D38" s="226"/>
      <c r="E38" s="227"/>
      <c r="F38" s="227"/>
      <c r="G38" s="228"/>
      <c r="H38" s="229"/>
      <c r="I38" s="230"/>
      <c r="J38" s="231"/>
      <c r="K38" s="232"/>
      <c r="L38" s="230"/>
      <c r="M38" s="230"/>
      <c r="N38" s="231"/>
    </row>
    <row r="39" spans="1:14" ht="16.5" customHeight="1">
      <c r="A39" s="37"/>
      <c r="B39" s="37"/>
      <c r="C39" s="37"/>
      <c r="D39" s="218"/>
      <c r="E39" s="37"/>
      <c r="F39" s="37"/>
      <c r="G39" s="97"/>
      <c r="H39" s="233"/>
      <c r="I39" s="234"/>
      <c r="J39" s="234"/>
      <c r="K39" s="235"/>
      <c r="L39" s="234"/>
      <c r="M39" s="234"/>
      <c r="N39" s="234"/>
    </row>
    <row r="40" spans="1:14" ht="11.25" customHeight="1">
      <c r="A40" s="37"/>
      <c r="B40" s="37"/>
      <c r="C40" s="37"/>
      <c r="D40" s="218"/>
      <c r="E40" s="37"/>
      <c r="F40" s="37"/>
      <c r="G40" s="97"/>
      <c r="H40" s="233"/>
      <c r="I40" s="234"/>
      <c r="J40" s="234"/>
      <c r="K40" s="235"/>
      <c r="L40" s="234"/>
      <c r="M40" s="234"/>
      <c r="N40" s="234"/>
    </row>
    <row r="41" spans="1:14" ht="1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34"/>
    </row>
    <row r="42" spans="1:14" s="2" customFormat="1" ht="17.25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36"/>
    </row>
    <row r="43" spans="1:13" ht="12.7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</row>
    <row r="44" spans="1:13" ht="12.75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</row>
  </sheetData>
  <printOptions/>
  <pageMargins left="0.35" right="0.63" top="0.33" bottom="1" header="0.5" footer="0.5"/>
  <pageSetup horizontalDpi="180" verticalDpi="18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0">
      <selection activeCell="A1" sqref="A1:F1"/>
    </sheetView>
  </sheetViews>
  <sheetFormatPr defaultColWidth="9.140625" defaultRowHeight="12.75"/>
  <cols>
    <col min="1" max="1" width="7.28125" style="0" customWidth="1"/>
    <col min="2" max="2" width="9.421875" style="0" customWidth="1"/>
    <col min="3" max="3" width="7.140625" style="0" customWidth="1"/>
    <col min="4" max="4" width="10.28125" style="0" customWidth="1"/>
    <col min="5" max="5" width="13.00390625" style="0" customWidth="1"/>
    <col min="6" max="6" width="6.7109375" style="0" customWidth="1"/>
    <col min="7" max="7" width="23.140625" style="0" customWidth="1"/>
    <col min="8" max="8" width="12.28125" style="0" customWidth="1"/>
    <col min="9" max="9" width="11.421875" style="0" customWidth="1"/>
    <col min="10" max="10" width="10.28125" style="0" customWidth="1"/>
    <col min="11" max="11" width="10.421875" style="0" customWidth="1"/>
    <col min="13" max="13" width="13.00390625" style="0" customWidth="1"/>
    <col min="19" max="19" width="10.140625" style="0" bestFit="1" customWidth="1"/>
  </cols>
  <sheetData>
    <row r="1" spans="1:13" s="305" customFormat="1" ht="15.75" customHeight="1">
      <c r="A1" s="348" t="s">
        <v>207</v>
      </c>
      <c r="B1" s="349"/>
      <c r="C1" s="349"/>
      <c r="D1" s="349"/>
      <c r="E1" s="349"/>
      <c r="F1" s="349"/>
      <c r="G1" s="304"/>
      <c r="H1" s="304"/>
      <c r="I1" s="304"/>
      <c r="J1" s="304"/>
      <c r="K1" s="304"/>
      <c r="L1" s="304"/>
      <c r="M1" s="304"/>
    </row>
    <row r="2" spans="1:13" s="214" customFormat="1" ht="51.75" customHeight="1">
      <c r="A2" s="114" t="s">
        <v>17</v>
      </c>
      <c r="B2" s="7" t="s">
        <v>107</v>
      </c>
      <c r="C2" s="7" t="s">
        <v>6</v>
      </c>
      <c r="D2" s="7" t="s">
        <v>8</v>
      </c>
      <c r="E2" s="7" t="s">
        <v>9</v>
      </c>
      <c r="F2" s="7" t="s">
        <v>2</v>
      </c>
      <c r="G2" s="7" t="s">
        <v>3</v>
      </c>
      <c r="H2" s="7" t="s">
        <v>11</v>
      </c>
      <c r="I2" s="7" t="s">
        <v>12</v>
      </c>
      <c r="J2" s="7" t="s">
        <v>4</v>
      </c>
      <c r="K2" s="7" t="s">
        <v>5</v>
      </c>
      <c r="L2" s="7" t="s">
        <v>112</v>
      </c>
      <c r="M2" s="115" t="s">
        <v>18</v>
      </c>
    </row>
    <row r="3" spans="1:13" s="214" customFormat="1" ht="15" customHeight="1">
      <c r="A3" s="116">
        <v>2</v>
      </c>
      <c r="B3" s="11" t="s">
        <v>111</v>
      </c>
      <c r="C3" s="11">
        <v>820</v>
      </c>
      <c r="D3" s="11">
        <v>414000</v>
      </c>
      <c r="E3" s="11"/>
      <c r="F3" s="11">
        <v>209</v>
      </c>
      <c r="G3" s="23" t="s">
        <v>70</v>
      </c>
      <c r="H3" s="14"/>
      <c r="I3" s="14"/>
      <c r="J3" s="14"/>
      <c r="K3" s="14"/>
      <c r="L3" s="14"/>
      <c r="M3" s="118"/>
    </row>
    <row r="4" spans="1:13" s="214" customFormat="1" ht="15" customHeight="1">
      <c r="A4" s="116"/>
      <c r="B4" s="11"/>
      <c r="C4" s="11"/>
      <c r="D4" s="11"/>
      <c r="E4" s="45">
        <v>414111</v>
      </c>
      <c r="F4" s="46" t="s">
        <v>43</v>
      </c>
      <c r="G4" s="53" t="s">
        <v>96</v>
      </c>
      <c r="H4" s="47"/>
      <c r="I4" s="47">
        <v>60000</v>
      </c>
      <c r="J4" s="14"/>
      <c r="K4" s="14"/>
      <c r="L4" s="14"/>
      <c r="M4" s="117">
        <f>SUM(I4:L4)</f>
        <v>60000</v>
      </c>
    </row>
    <row r="5" spans="1:13" s="139" customFormat="1" ht="27" customHeight="1" thickBot="1">
      <c r="A5" s="278"/>
      <c r="B5" s="279"/>
      <c r="C5" s="279"/>
      <c r="D5" s="279"/>
      <c r="E5" s="126">
        <v>414311</v>
      </c>
      <c r="F5" s="160" t="s">
        <v>116</v>
      </c>
      <c r="G5" s="127" t="s">
        <v>97</v>
      </c>
      <c r="H5" s="147"/>
      <c r="I5" s="147">
        <v>200000</v>
      </c>
      <c r="J5" s="148"/>
      <c r="K5" s="148"/>
      <c r="L5" s="148"/>
      <c r="M5" s="149">
        <f>SUM(I5:L5)</f>
        <v>200000</v>
      </c>
    </row>
    <row r="6" spans="1:13" s="215" customFormat="1" ht="18" customHeight="1" thickBot="1">
      <c r="A6" s="275"/>
      <c r="B6" s="280"/>
      <c r="C6" s="280"/>
      <c r="D6" s="280"/>
      <c r="E6" s="276"/>
      <c r="F6" s="280"/>
      <c r="G6" s="277" t="s">
        <v>20</v>
      </c>
      <c r="H6" s="152">
        <f ca="1">SUM(H3:H6)</f>
        <v>0</v>
      </c>
      <c r="I6" s="145">
        <f>SUM(I4:I5)</f>
        <v>260000</v>
      </c>
      <c r="J6" s="145">
        <f ca="1">SUM(J3:J6)</f>
        <v>0</v>
      </c>
      <c r="K6" s="145">
        <f ca="1">SUM(K4:K6)</f>
        <v>0</v>
      </c>
      <c r="L6" s="145">
        <f ca="1">SUM(L3:L6)</f>
        <v>0</v>
      </c>
      <c r="M6" s="146">
        <f>SUM(M4:M5)</f>
        <v>260000</v>
      </c>
    </row>
    <row r="7" ht="15.75" customHeight="1"/>
    <row r="8" ht="18" customHeight="1" thickBot="1"/>
    <row r="9" spans="1:13" ht="23.25" customHeight="1">
      <c r="A9" s="135" t="s">
        <v>71</v>
      </c>
      <c r="B9" s="136"/>
      <c r="C9" s="136"/>
      <c r="D9" s="136"/>
      <c r="E9" s="137"/>
      <c r="F9" s="136"/>
      <c r="G9" s="137"/>
      <c r="H9" s="137"/>
      <c r="I9" s="137"/>
      <c r="J9" s="137"/>
      <c r="K9" s="137"/>
      <c r="L9" s="137"/>
      <c r="M9" s="138"/>
    </row>
    <row r="10" spans="1:13" s="4" customFormat="1" ht="54" customHeight="1">
      <c r="A10" s="114" t="s">
        <v>17</v>
      </c>
      <c r="B10" s="7" t="s">
        <v>107</v>
      </c>
      <c r="C10" s="7" t="s">
        <v>6</v>
      </c>
      <c r="D10" s="7" t="s">
        <v>8</v>
      </c>
      <c r="E10" s="7" t="s">
        <v>9</v>
      </c>
      <c r="F10" s="7" t="s">
        <v>2</v>
      </c>
      <c r="G10" s="7" t="s">
        <v>3</v>
      </c>
      <c r="H10" s="7" t="s">
        <v>11</v>
      </c>
      <c r="I10" s="7" t="s">
        <v>12</v>
      </c>
      <c r="J10" s="7" t="s">
        <v>4</v>
      </c>
      <c r="K10" s="7" t="s">
        <v>5</v>
      </c>
      <c r="L10" s="7" t="s">
        <v>112</v>
      </c>
      <c r="M10" s="115" t="s">
        <v>18</v>
      </c>
    </row>
    <row r="11" spans="1:13" ht="24.75" customHeight="1">
      <c r="A11" s="116">
        <v>3</v>
      </c>
      <c r="B11" s="11" t="s">
        <v>111</v>
      </c>
      <c r="C11" s="11">
        <v>820</v>
      </c>
      <c r="D11" s="11">
        <v>415000</v>
      </c>
      <c r="E11" s="37"/>
      <c r="F11" s="11">
        <v>209</v>
      </c>
      <c r="G11" s="23" t="s">
        <v>40</v>
      </c>
      <c r="H11" s="14"/>
      <c r="I11" s="14"/>
      <c r="J11" s="14"/>
      <c r="K11" s="14"/>
      <c r="L11" s="14"/>
      <c r="M11" s="118"/>
    </row>
    <row r="12" spans="1:13" ht="31.5" customHeight="1" thickBot="1">
      <c r="A12" s="125"/>
      <c r="B12" s="126"/>
      <c r="C12" s="126"/>
      <c r="D12" s="126"/>
      <c r="E12" s="126">
        <v>415112</v>
      </c>
      <c r="F12" s="160" t="s">
        <v>42</v>
      </c>
      <c r="G12" s="127" t="s">
        <v>79</v>
      </c>
      <c r="H12" s="150"/>
      <c r="I12" s="150">
        <v>90000</v>
      </c>
      <c r="J12" s="150"/>
      <c r="K12" s="150"/>
      <c r="L12" s="150"/>
      <c r="M12" s="151">
        <f>SUM(H12:L12)</f>
        <v>90000</v>
      </c>
    </row>
    <row r="13" spans="1:13" ht="18" customHeight="1" thickBot="1">
      <c r="A13" s="275"/>
      <c r="B13" s="280"/>
      <c r="C13" s="280"/>
      <c r="D13" s="280"/>
      <c r="E13" s="276"/>
      <c r="F13" s="280"/>
      <c r="G13" s="277" t="s">
        <v>20</v>
      </c>
      <c r="H13" s="152">
        <f>SUM(H11:H12)</f>
        <v>0</v>
      </c>
      <c r="I13" s="145">
        <f>SUM(I11:I12)</f>
        <v>90000</v>
      </c>
      <c r="J13" s="145">
        <f>SUM(J11:J12)</f>
        <v>0</v>
      </c>
      <c r="K13" s="145">
        <f>K12</f>
        <v>0</v>
      </c>
      <c r="L13" s="145">
        <f>SUM(L11:L12)</f>
        <v>0</v>
      </c>
      <c r="M13" s="146">
        <f>SUM(M11:M12)</f>
        <v>90000</v>
      </c>
    </row>
    <row r="14" ht="18" customHeight="1"/>
    <row r="15" spans="1:13" s="37" customFormat="1" ht="21" customHeight="1">
      <c r="A15" s="296"/>
      <c r="B15" s="296"/>
      <c r="C15" s="296"/>
      <c r="D15" s="296"/>
      <c r="E15" s="297"/>
      <c r="F15" s="296"/>
      <c r="G15" s="297"/>
      <c r="H15" s="297"/>
      <c r="I15" s="297"/>
      <c r="J15" s="297"/>
      <c r="K15" s="297"/>
      <c r="L15" s="297"/>
      <c r="M15" s="297"/>
    </row>
    <row r="16" spans="1:13" s="37" customFormat="1" ht="56.25" customHeight="1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</row>
    <row r="17" spans="1:13" s="37" customFormat="1" ht="12.75">
      <c r="A17" s="75"/>
      <c r="B17" s="75"/>
      <c r="C17" s="75"/>
      <c r="D17" s="75"/>
      <c r="F17" s="75"/>
      <c r="G17" s="298"/>
      <c r="H17" s="299"/>
      <c r="I17" s="299"/>
      <c r="J17" s="299"/>
      <c r="K17" s="299"/>
      <c r="L17" s="299"/>
      <c r="M17" s="300"/>
    </row>
    <row r="18" spans="1:19" s="37" customFormat="1" ht="15.75" customHeight="1">
      <c r="A18" s="77"/>
      <c r="B18" s="77"/>
      <c r="C18" s="77"/>
      <c r="D18" s="77"/>
      <c r="E18" s="77"/>
      <c r="F18" s="82"/>
      <c r="G18" s="83"/>
      <c r="H18" s="84"/>
      <c r="I18" s="84"/>
      <c r="J18" s="84"/>
      <c r="K18" s="84"/>
      <c r="L18" s="84"/>
      <c r="M18" s="85"/>
      <c r="S18" s="301"/>
    </row>
    <row r="19" spans="2:13" s="37" customFormat="1" ht="15.75" customHeight="1">
      <c r="B19" s="75"/>
      <c r="C19" s="75"/>
      <c r="D19" s="75"/>
      <c r="F19" s="75"/>
      <c r="G19" s="302"/>
      <c r="H19" s="303"/>
      <c r="I19" s="303"/>
      <c r="J19" s="303"/>
      <c r="K19" s="303"/>
      <c r="L19" s="303"/>
      <c r="M19" s="303"/>
    </row>
    <row r="20" ht="15" customHeight="1"/>
    <row r="21" ht="15" customHeight="1"/>
    <row r="22" ht="14.25" customHeight="1"/>
    <row r="23" ht="18.75" customHeight="1">
      <c r="E23" s="5"/>
    </row>
    <row r="24" s="4" customFormat="1" ht="12.75" customHeight="1"/>
    <row r="27" ht="16.5" customHeight="1"/>
    <row r="28" ht="17.25" customHeight="1"/>
    <row r="29" ht="13.5" customHeight="1">
      <c r="E29" s="5"/>
    </row>
    <row r="30" s="4" customFormat="1" ht="15" customHeight="1"/>
    <row r="33" ht="24.75" customHeight="1"/>
    <row r="34" ht="17.25" customHeight="1"/>
  </sheetData>
  <mergeCells count="1">
    <mergeCell ref="A1:F1"/>
  </mergeCells>
  <printOptions/>
  <pageMargins left="0.32" right="0.5" top="0.25" bottom="0.13" header="0.25" footer="0.11"/>
  <pageSetup horizontalDpi="180" verticalDpi="18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2">
      <selection activeCell="E10" sqref="E10:I10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6.28125" style="0" customWidth="1"/>
    <col min="4" max="4" width="8.140625" style="0" customWidth="1"/>
    <col min="5" max="5" width="7.8515625" style="0" customWidth="1"/>
    <col min="6" max="6" width="6.7109375" style="0" customWidth="1"/>
    <col min="7" max="7" width="24.57421875" style="0" customWidth="1"/>
    <col min="8" max="8" width="11.8515625" style="0" customWidth="1"/>
    <col min="9" max="9" width="12.140625" style="0" customWidth="1"/>
    <col min="10" max="10" width="11.7109375" style="0" customWidth="1"/>
    <col min="11" max="11" width="10.00390625" style="0" customWidth="1"/>
    <col min="12" max="12" width="10.28125" style="0" customWidth="1"/>
    <col min="13" max="13" width="15.00390625" style="0" customWidth="1"/>
    <col min="15" max="15" width="11.7109375" style="0" bestFit="1" customWidth="1"/>
  </cols>
  <sheetData>
    <row r="1" ht="20.25" customHeight="1" thickBot="1"/>
    <row r="2" spans="1:13" s="29" customFormat="1" ht="25.5" customHeight="1" thickBot="1">
      <c r="A2" s="353" t="s">
        <v>195</v>
      </c>
      <c r="B2" s="354"/>
      <c r="C2" s="354"/>
      <c r="D2" s="354"/>
      <c r="E2" s="354"/>
      <c r="F2" s="133"/>
      <c r="G2" s="133"/>
      <c r="H2" s="133"/>
      <c r="I2" s="133"/>
      <c r="J2" s="133"/>
      <c r="K2" s="133"/>
      <c r="L2" s="133"/>
      <c r="M2" s="134"/>
    </row>
    <row r="3" spans="1:13" s="3" customFormat="1" ht="51.75" thickBot="1">
      <c r="A3" s="266" t="s">
        <v>17</v>
      </c>
      <c r="B3" s="267" t="s">
        <v>107</v>
      </c>
      <c r="C3" s="267" t="s">
        <v>6</v>
      </c>
      <c r="D3" s="267" t="s">
        <v>8</v>
      </c>
      <c r="E3" s="267" t="s">
        <v>9</v>
      </c>
      <c r="F3" s="267" t="s">
        <v>2</v>
      </c>
      <c r="G3" s="267" t="s">
        <v>3</v>
      </c>
      <c r="H3" s="267" t="s">
        <v>11</v>
      </c>
      <c r="I3" s="267" t="s">
        <v>12</v>
      </c>
      <c r="J3" s="267" t="s">
        <v>4</v>
      </c>
      <c r="K3" s="267" t="s">
        <v>5</v>
      </c>
      <c r="L3" s="267" t="s">
        <v>112</v>
      </c>
      <c r="M3" s="268" t="s">
        <v>18</v>
      </c>
    </row>
    <row r="4" spans="1:13" s="2" customFormat="1" ht="24.95" customHeight="1">
      <c r="A4" s="128">
        <v>5</v>
      </c>
      <c r="B4" s="129" t="s">
        <v>111</v>
      </c>
      <c r="C4" s="129">
        <v>820</v>
      </c>
      <c r="D4" s="129">
        <v>421000</v>
      </c>
      <c r="E4" s="129"/>
      <c r="F4" s="129"/>
      <c r="G4" s="130" t="s">
        <v>33</v>
      </c>
      <c r="H4" s="131"/>
      <c r="I4" s="131"/>
      <c r="J4" s="131"/>
      <c r="K4" s="131"/>
      <c r="L4" s="131"/>
      <c r="M4" s="132"/>
    </row>
    <row r="5" spans="1:15" ht="24" customHeight="1">
      <c r="A5" s="120"/>
      <c r="B5" s="8"/>
      <c r="C5" s="8"/>
      <c r="D5" s="8"/>
      <c r="E5" s="8">
        <v>421111</v>
      </c>
      <c r="F5" s="24" t="s">
        <v>76</v>
      </c>
      <c r="G5" s="9" t="s">
        <v>19</v>
      </c>
      <c r="H5" s="15"/>
      <c r="I5" s="15">
        <v>0</v>
      </c>
      <c r="J5" s="15">
        <v>25000</v>
      </c>
      <c r="K5" s="15"/>
      <c r="L5" s="15"/>
      <c r="M5" s="121">
        <f aca="true" t="shared" si="0" ref="M5:M10">SUM(H5:L5)</f>
        <v>25000</v>
      </c>
      <c r="O5" s="40"/>
    </row>
    <row r="6" spans="1:13" ht="27" customHeight="1">
      <c r="A6" s="120"/>
      <c r="B6" s="8"/>
      <c r="C6" s="8"/>
      <c r="D6" s="8"/>
      <c r="E6" s="8">
        <v>421211</v>
      </c>
      <c r="F6" s="24" t="s">
        <v>117</v>
      </c>
      <c r="G6" s="10" t="s">
        <v>51</v>
      </c>
      <c r="H6" s="15"/>
      <c r="I6" s="102">
        <v>700000</v>
      </c>
      <c r="J6" s="15"/>
      <c r="K6" s="15"/>
      <c r="L6" s="15"/>
      <c r="M6" s="121">
        <f t="shared" si="0"/>
        <v>700000</v>
      </c>
    </row>
    <row r="7" spans="1:13" ht="28.5" customHeight="1">
      <c r="A7" s="120"/>
      <c r="B7" s="8"/>
      <c r="C7" s="8"/>
      <c r="D7" s="8"/>
      <c r="E7" s="8">
        <v>421221</v>
      </c>
      <c r="F7" s="24" t="s">
        <v>119</v>
      </c>
      <c r="G7" s="10" t="s">
        <v>118</v>
      </c>
      <c r="H7" s="15"/>
      <c r="I7" s="102">
        <v>600000</v>
      </c>
      <c r="J7" s="15"/>
      <c r="K7" s="15"/>
      <c r="L7" s="15"/>
      <c r="M7" s="121">
        <f t="shared" si="0"/>
        <v>600000</v>
      </c>
    </row>
    <row r="8" spans="1:13" ht="25.5" customHeight="1">
      <c r="A8" s="120"/>
      <c r="B8" s="8"/>
      <c r="C8" s="8"/>
      <c r="D8" s="8"/>
      <c r="E8" s="8">
        <v>421311</v>
      </c>
      <c r="F8" s="24" t="s">
        <v>120</v>
      </c>
      <c r="G8" s="55" t="s">
        <v>52</v>
      </c>
      <c r="H8" s="15"/>
      <c r="I8" s="15">
        <v>100000</v>
      </c>
      <c r="J8" s="15"/>
      <c r="K8" s="15"/>
      <c r="L8" s="15"/>
      <c r="M8" s="121">
        <f t="shared" si="0"/>
        <v>100000</v>
      </c>
    </row>
    <row r="9" spans="1:13" ht="23.25" customHeight="1">
      <c r="A9" s="120"/>
      <c r="B9" s="8"/>
      <c r="C9" s="8"/>
      <c r="D9" s="8"/>
      <c r="E9" s="8">
        <v>421324</v>
      </c>
      <c r="F9" s="24" t="s">
        <v>121</v>
      </c>
      <c r="G9" s="9" t="s">
        <v>53</v>
      </c>
      <c r="H9" s="15"/>
      <c r="I9" s="15">
        <v>100000</v>
      </c>
      <c r="J9" s="15"/>
      <c r="K9" s="15"/>
      <c r="L9" s="15"/>
      <c r="M9" s="121">
        <f t="shared" si="0"/>
        <v>100000</v>
      </c>
    </row>
    <row r="10" spans="1:13" ht="24" customHeight="1">
      <c r="A10" s="120"/>
      <c r="B10" s="8"/>
      <c r="C10" s="8"/>
      <c r="D10" s="8"/>
      <c r="E10" s="8">
        <v>421325</v>
      </c>
      <c r="F10" s="24" t="s">
        <v>123</v>
      </c>
      <c r="G10" s="9" t="s">
        <v>122</v>
      </c>
      <c r="H10" s="15"/>
      <c r="I10" s="102">
        <v>270000</v>
      </c>
      <c r="J10" s="15">
        <v>10000</v>
      </c>
      <c r="K10" s="15"/>
      <c r="L10" s="15"/>
      <c r="M10" s="121">
        <f t="shared" si="0"/>
        <v>280000</v>
      </c>
    </row>
    <row r="11" spans="1:13" ht="21.75" customHeight="1">
      <c r="A11" s="120"/>
      <c r="B11" s="8"/>
      <c r="C11" s="8"/>
      <c r="D11" s="8"/>
      <c r="E11" s="8">
        <v>421411</v>
      </c>
      <c r="F11" s="24" t="s">
        <v>124</v>
      </c>
      <c r="G11" s="9" t="s">
        <v>126</v>
      </c>
      <c r="H11" s="15"/>
      <c r="I11" s="15">
        <v>87000</v>
      </c>
      <c r="J11" s="15"/>
      <c r="K11" s="15"/>
      <c r="L11" s="15"/>
      <c r="M11" s="121">
        <f aca="true" t="shared" si="1" ref="M11:M16">SUM(H11:L11)</f>
        <v>87000</v>
      </c>
    </row>
    <row r="12" spans="1:13" ht="24.75" customHeight="1">
      <c r="A12" s="120"/>
      <c r="B12" s="8"/>
      <c r="C12" s="8"/>
      <c r="D12" s="8"/>
      <c r="E12" s="8">
        <v>421412</v>
      </c>
      <c r="F12" s="24" t="s">
        <v>125</v>
      </c>
      <c r="G12" s="9" t="s">
        <v>128</v>
      </c>
      <c r="H12" s="15"/>
      <c r="I12" s="15">
        <v>31000</v>
      </c>
      <c r="J12" s="15">
        <v>10000</v>
      </c>
      <c r="K12" s="15"/>
      <c r="L12" s="15"/>
      <c r="M12" s="121">
        <f t="shared" si="1"/>
        <v>41000</v>
      </c>
    </row>
    <row r="13" spans="1:13" ht="24" customHeight="1">
      <c r="A13" s="120"/>
      <c r="B13" s="8"/>
      <c r="C13" s="8"/>
      <c r="D13" s="8"/>
      <c r="E13" s="8">
        <v>421414</v>
      </c>
      <c r="F13" s="24" t="s">
        <v>127</v>
      </c>
      <c r="G13" s="9" t="s">
        <v>130</v>
      </c>
      <c r="H13" s="15"/>
      <c r="I13" s="15">
        <v>260000</v>
      </c>
      <c r="J13" s="15"/>
      <c r="K13" s="15"/>
      <c r="L13" s="15"/>
      <c r="M13" s="121">
        <f t="shared" si="1"/>
        <v>260000</v>
      </c>
    </row>
    <row r="14" spans="1:13" ht="23.25" customHeight="1">
      <c r="A14" s="120"/>
      <c r="B14" s="8"/>
      <c r="C14" s="8"/>
      <c r="D14" s="8"/>
      <c r="E14" s="8">
        <v>421422</v>
      </c>
      <c r="F14" s="24" t="s">
        <v>129</v>
      </c>
      <c r="G14" s="9" t="s">
        <v>132</v>
      </c>
      <c r="H14" s="15"/>
      <c r="I14" s="15">
        <v>0</v>
      </c>
      <c r="J14" s="15">
        <v>15000</v>
      </c>
      <c r="K14" s="15"/>
      <c r="L14" s="15"/>
      <c r="M14" s="121">
        <f t="shared" si="1"/>
        <v>15000</v>
      </c>
    </row>
    <row r="15" spans="1:13" ht="24" customHeight="1">
      <c r="A15" s="120"/>
      <c r="B15" s="8"/>
      <c r="C15" s="8"/>
      <c r="D15" s="8"/>
      <c r="E15" s="8">
        <v>421519</v>
      </c>
      <c r="F15" s="24" t="s">
        <v>131</v>
      </c>
      <c r="G15" s="9" t="s">
        <v>134</v>
      </c>
      <c r="H15" s="15"/>
      <c r="I15" s="102">
        <v>130000</v>
      </c>
      <c r="J15" s="15"/>
      <c r="K15" s="15"/>
      <c r="L15" s="15"/>
      <c r="M15" s="121">
        <f t="shared" si="1"/>
        <v>130000</v>
      </c>
    </row>
    <row r="16" spans="1:13" ht="24" customHeight="1" thickBot="1">
      <c r="A16" s="125"/>
      <c r="B16" s="126"/>
      <c r="C16" s="126"/>
      <c r="D16" s="126"/>
      <c r="E16" s="126">
        <v>421521</v>
      </c>
      <c r="F16" s="160" t="s">
        <v>133</v>
      </c>
      <c r="G16" s="161" t="s">
        <v>163</v>
      </c>
      <c r="H16" s="162"/>
      <c r="I16" s="281">
        <v>22000</v>
      </c>
      <c r="J16" s="162"/>
      <c r="K16" s="162"/>
      <c r="L16" s="162"/>
      <c r="M16" s="166">
        <f t="shared" si="1"/>
        <v>22000</v>
      </c>
    </row>
    <row r="17" spans="1:13" ht="27" customHeight="1" thickBot="1">
      <c r="A17" s="350" t="s">
        <v>20</v>
      </c>
      <c r="B17" s="351"/>
      <c r="C17" s="351"/>
      <c r="D17" s="351"/>
      <c r="E17" s="351"/>
      <c r="F17" s="351"/>
      <c r="G17" s="352"/>
      <c r="H17" s="163">
        <f ca="1">SUM(H4:H17)</f>
        <v>0</v>
      </c>
      <c r="I17" s="163">
        <f>SUM(I5:I16)</f>
        <v>2300000</v>
      </c>
      <c r="J17" s="163">
        <f>SUM(J5:J16)</f>
        <v>60000</v>
      </c>
      <c r="K17" s="163">
        <f ca="1">SUM(K5:K17)</f>
        <v>0</v>
      </c>
      <c r="L17" s="163">
        <f ca="1">SUM(L4:L17)</f>
        <v>0</v>
      </c>
      <c r="M17" s="164">
        <f>SUM(M5:M16)</f>
        <v>2360000</v>
      </c>
    </row>
  </sheetData>
  <mergeCells count="2">
    <mergeCell ref="A17:G17"/>
    <mergeCell ref="A2:E2"/>
  </mergeCells>
  <printOptions/>
  <pageMargins left="0.45" right="0.63" top="1" bottom="0.59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4"/>
  <sheetViews>
    <sheetView workbookViewId="0" topLeftCell="A1">
      <selection activeCell="I6" sqref="I6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6.00390625" style="0" customWidth="1"/>
    <col min="4" max="4" width="8.57421875" style="0" customWidth="1"/>
    <col min="5" max="5" width="9.421875" style="0" customWidth="1"/>
    <col min="6" max="6" width="7.140625" style="0" customWidth="1"/>
    <col min="7" max="7" width="26.57421875" style="0" customWidth="1"/>
    <col min="8" max="8" width="11.00390625" style="0" customWidth="1"/>
    <col min="9" max="9" width="11.8515625" style="0" customWidth="1"/>
    <col min="10" max="10" width="12.00390625" style="0" customWidth="1"/>
    <col min="11" max="11" width="9.57421875" style="0" customWidth="1"/>
    <col min="12" max="12" width="10.00390625" style="0" customWidth="1"/>
    <col min="13" max="13" width="14.7109375" style="0" customWidth="1"/>
    <col min="15" max="15" width="10.140625" style="0" bestFit="1" customWidth="1"/>
  </cols>
  <sheetData>
    <row r="2" ht="13.5" thickBot="1"/>
    <row r="3" spans="1:13" ht="21.75" customHeight="1">
      <c r="A3" s="253" t="s">
        <v>198</v>
      </c>
      <c r="B3" s="254"/>
      <c r="C3" s="254"/>
      <c r="D3" s="255"/>
      <c r="E3" s="255"/>
      <c r="F3" s="255"/>
      <c r="G3" s="157"/>
      <c r="H3" s="157"/>
      <c r="I3" s="157"/>
      <c r="J3" s="157"/>
      <c r="K3" s="157"/>
      <c r="L3" s="157"/>
      <c r="M3" s="158"/>
    </row>
    <row r="4" spans="1:13" ht="63.75">
      <c r="A4" s="114" t="s">
        <v>17</v>
      </c>
      <c r="B4" s="7" t="s">
        <v>107</v>
      </c>
      <c r="C4" s="7" t="s">
        <v>6</v>
      </c>
      <c r="D4" s="7" t="s">
        <v>8</v>
      </c>
      <c r="E4" s="7" t="s">
        <v>9</v>
      </c>
      <c r="F4" s="7" t="s">
        <v>2</v>
      </c>
      <c r="G4" s="7" t="s">
        <v>3</v>
      </c>
      <c r="H4" s="7" t="s">
        <v>11</v>
      </c>
      <c r="I4" s="7" t="s">
        <v>12</v>
      </c>
      <c r="J4" s="7" t="s">
        <v>4</v>
      </c>
      <c r="K4" s="7" t="s">
        <v>5</v>
      </c>
      <c r="L4" s="7" t="s">
        <v>112</v>
      </c>
      <c r="M4" s="115" t="s">
        <v>18</v>
      </c>
    </row>
    <row r="5" spans="1:13" s="2" customFormat="1" ht="35.25" customHeight="1">
      <c r="A5" s="116">
        <v>8</v>
      </c>
      <c r="B5" s="76" t="s">
        <v>111</v>
      </c>
      <c r="C5" s="11">
        <v>820</v>
      </c>
      <c r="D5" s="11">
        <v>424000</v>
      </c>
      <c r="E5" s="11"/>
      <c r="F5" s="11"/>
      <c r="G5" s="12" t="s">
        <v>156</v>
      </c>
      <c r="H5" s="14"/>
      <c r="I5" s="14"/>
      <c r="J5" s="14"/>
      <c r="K5" s="14"/>
      <c r="L5" s="14"/>
      <c r="M5" s="118"/>
    </row>
    <row r="6" spans="1:15" ht="28.5" customHeight="1">
      <c r="A6" s="120"/>
      <c r="B6" s="8"/>
      <c r="C6" s="8"/>
      <c r="D6" s="8"/>
      <c r="E6" s="8">
        <v>424221</v>
      </c>
      <c r="F6" s="24" t="s">
        <v>164</v>
      </c>
      <c r="G6" s="27" t="s">
        <v>158</v>
      </c>
      <c r="H6" s="15"/>
      <c r="I6" s="15">
        <v>2000000</v>
      </c>
      <c r="J6" s="15">
        <v>1000000</v>
      </c>
      <c r="K6" s="15"/>
      <c r="L6" s="15"/>
      <c r="M6" s="121">
        <f>SUM(I6:L6)</f>
        <v>3000000</v>
      </c>
      <c r="O6" s="40"/>
    </row>
    <row r="7" spans="1:13" ht="32.25" customHeight="1" thickBot="1">
      <c r="A7" s="144"/>
      <c r="B7" s="141"/>
      <c r="C7" s="141"/>
      <c r="D7" s="141"/>
      <c r="E7" s="141">
        <v>424911</v>
      </c>
      <c r="F7" s="142" t="s">
        <v>165</v>
      </c>
      <c r="G7" s="159" t="s">
        <v>181</v>
      </c>
      <c r="H7" s="150"/>
      <c r="I7" s="150">
        <v>0</v>
      </c>
      <c r="J7" s="292">
        <v>0</v>
      </c>
      <c r="K7" s="150"/>
      <c r="L7" s="150"/>
      <c r="M7" s="151">
        <f>SUM(I7:L7)</f>
        <v>0</v>
      </c>
    </row>
    <row r="8" spans="1:13" ht="25.5" customHeight="1" thickBot="1">
      <c r="A8" s="270"/>
      <c r="B8" s="271"/>
      <c r="C8" s="271"/>
      <c r="D8" s="271"/>
      <c r="E8" s="271"/>
      <c r="F8" s="271"/>
      <c r="G8" s="269" t="s">
        <v>20</v>
      </c>
      <c r="H8" s="145">
        <f ca="1">SUM(H5:H14)</f>
        <v>0</v>
      </c>
      <c r="I8" s="145">
        <f>SUM(I6:I7)</f>
        <v>2000000</v>
      </c>
      <c r="J8" s="145">
        <f>SUM(J6:J7)</f>
        <v>1000000</v>
      </c>
      <c r="K8" s="145">
        <f ca="1">SUM(K6:K14)</f>
        <v>0</v>
      </c>
      <c r="L8" s="145">
        <f ca="1">SUM(L5:L14)</f>
        <v>0</v>
      </c>
      <c r="M8" s="146">
        <f>SUM(M6:M7)</f>
        <v>3000000</v>
      </c>
    </row>
    <row r="9" spans="1:7" ht="35.25" customHeight="1">
      <c r="A9" s="355"/>
      <c r="B9" s="355"/>
      <c r="C9" s="355"/>
      <c r="D9" s="355"/>
      <c r="E9" s="355"/>
      <c r="F9" s="355"/>
      <c r="G9" s="355"/>
    </row>
    <row r="10" spans="2:15" s="356" customFormat="1" ht="27" customHeight="1" hidden="1"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</row>
    <row r="11" spans="2:15" s="356" customFormat="1" ht="27" customHeight="1" hidden="1"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</row>
    <row r="12" spans="2:15" s="356" customFormat="1" ht="34.5" customHeight="1" hidden="1"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</row>
    <row r="13" spans="2:15" s="356" customFormat="1" ht="34.5" customHeight="1" hidden="1"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</row>
    <row r="14" spans="2:15" s="356" customFormat="1" ht="36.75" customHeight="1" hidden="1"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</row>
  </sheetData>
  <mergeCells count="2">
    <mergeCell ref="A9:G9"/>
    <mergeCell ref="A10:XFD14"/>
  </mergeCells>
  <printOptions/>
  <pageMargins left="0.28" right="0.63" top="1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3" sqref="A3:F3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6.00390625" style="0" customWidth="1"/>
    <col min="4" max="4" width="8.57421875" style="0" customWidth="1"/>
    <col min="5" max="5" width="9.421875" style="0" customWidth="1"/>
    <col min="6" max="6" width="7.140625" style="0" customWidth="1"/>
    <col min="7" max="7" width="26.57421875" style="0" customWidth="1"/>
    <col min="8" max="8" width="11.00390625" style="0" customWidth="1"/>
    <col min="9" max="9" width="11.8515625" style="0" customWidth="1"/>
    <col min="10" max="10" width="12.00390625" style="0" customWidth="1"/>
    <col min="11" max="11" width="9.57421875" style="0" customWidth="1"/>
    <col min="12" max="12" width="10.00390625" style="0" customWidth="1"/>
    <col min="13" max="13" width="14.7109375" style="0" customWidth="1"/>
    <col min="15" max="15" width="10.140625" style="0" bestFit="1" customWidth="1"/>
  </cols>
  <sheetData>
    <row r="2" ht="13.5" thickBot="1"/>
    <row r="3" spans="1:13" ht="21.75" customHeight="1">
      <c r="A3" s="358" t="s">
        <v>196</v>
      </c>
      <c r="B3" s="359"/>
      <c r="C3" s="359"/>
      <c r="D3" s="359"/>
      <c r="E3" s="359"/>
      <c r="F3" s="359"/>
      <c r="G3" s="157"/>
      <c r="H3" s="157"/>
      <c r="I3" s="157"/>
      <c r="J3" s="157"/>
      <c r="K3" s="157"/>
      <c r="L3" s="157"/>
      <c r="M3" s="158"/>
    </row>
    <row r="4" spans="1:13" ht="63.75">
      <c r="A4" s="114" t="s">
        <v>17</v>
      </c>
      <c r="B4" s="7" t="s">
        <v>107</v>
      </c>
      <c r="C4" s="7" t="s">
        <v>6</v>
      </c>
      <c r="D4" s="7" t="s">
        <v>8</v>
      </c>
      <c r="E4" s="7" t="s">
        <v>9</v>
      </c>
      <c r="F4" s="7" t="s">
        <v>2</v>
      </c>
      <c r="G4" s="7" t="s">
        <v>3</v>
      </c>
      <c r="H4" s="7" t="s">
        <v>11</v>
      </c>
      <c r="I4" s="7" t="s">
        <v>12</v>
      </c>
      <c r="J4" s="7" t="s">
        <v>4</v>
      </c>
      <c r="K4" s="7" t="s">
        <v>5</v>
      </c>
      <c r="L4" s="7" t="s">
        <v>112</v>
      </c>
      <c r="M4" s="115" t="s">
        <v>18</v>
      </c>
    </row>
    <row r="5" spans="1:13" s="2" customFormat="1" ht="35.25" customHeight="1">
      <c r="A5" s="116">
        <v>6</v>
      </c>
      <c r="B5" s="76" t="s">
        <v>111</v>
      </c>
      <c r="C5" s="11">
        <v>820</v>
      </c>
      <c r="D5" s="11">
        <v>422000</v>
      </c>
      <c r="E5" s="11"/>
      <c r="F5" s="11"/>
      <c r="G5" s="12" t="s">
        <v>22</v>
      </c>
      <c r="H5" s="14"/>
      <c r="I5" s="14"/>
      <c r="J5" s="14"/>
      <c r="K5" s="14"/>
      <c r="L5" s="14"/>
      <c r="M5" s="118"/>
    </row>
    <row r="6" spans="1:15" ht="28.5" customHeight="1">
      <c r="A6" s="120"/>
      <c r="B6" s="8"/>
      <c r="C6" s="8"/>
      <c r="D6" s="8"/>
      <c r="E6" s="8">
        <v>422111</v>
      </c>
      <c r="F6" s="24" t="s">
        <v>135</v>
      </c>
      <c r="G6" s="9" t="s">
        <v>34</v>
      </c>
      <c r="H6" s="15"/>
      <c r="I6" s="15">
        <v>40000</v>
      </c>
      <c r="J6" s="15">
        <v>50000</v>
      </c>
      <c r="K6" s="15"/>
      <c r="L6" s="15"/>
      <c r="M6" s="121">
        <f>SUM(H6:L6)</f>
        <v>90000</v>
      </c>
      <c r="O6" s="40"/>
    </row>
    <row r="7" spans="1:13" ht="27" customHeight="1">
      <c r="A7" s="120"/>
      <c r="B7" s="8"/>
      <c r="C7" s="8"/>
      <c r="D7" s="8"/>
      <c r="E7" s="8">
        <v>422121</v>
      </c>
      <c r="F7" s="24" t="s">
        <v>136</v>
      </c>
      <c r="G7" s="27" t="s">
        <v>54</v>
      </c>
      <c r="H7" s="15"/>
      <c r="I7" s="15"/>
      <c r="J7" s="15"/>
      <c r="K7" s="15"/>
      <c r="L7" s="15"/>
      <c r="M7" s="121">
        <f>SUM(H7:L7)</f>
        <v>0</v>
      </c>
    </row>
    <row r="8" spans="1:13" ht="25.5" customHeight="1" thickBot="1">
      <c r="A8" s="125"/>
      <c r="B8" s="126"/>
      <c r="C8" s="126"/>
      <c r="D8" s="126"/>
      <c r="E8" s="126">
        <v>422399</v>
      </c>
      <c r="F8" s="160" t="s">
        <v>137</v>
      </c>
      <c r="G8" s="161" t="s">
        <v>161</v>
      </c>
      <c r="H8" s="162"/>
      <c r="I8" s="162">
        <v>60000</v>
      </c>
      <c r="J8" s="162">
        <v>150000</v>
      </c>
      <c r="K8" s="162"/>
      <c r="L8" s="162"/>
      <c r="M8" s="166">
        <f>SUM(H8:L8)</f>
        <v>210000</v>
      </c>
    </row>
    <row r="9" spans="1:13" ht="35.25" customHeight="1" thickBot="1">
      <c r="A9" s="251"/>
      <c r="B9" s="252"/>
      <c r="C9" s="252"/>
      <c r="D9" s="252"/>
      <c r="E9" s="252"/>
      <c r="F9" s="252"/>
      <c r="G9" s="184" t="s">
        <v>20</v>
      </c>
      <c r="H9" s="165">
        <f ca="1">SUM(H5:H14)</f>
        <v>0</v>
      </c>
      <c r="I9" s="163">
        <f>SUM(I6:I8)</f>
        <v>100000</v>
      </c>
      <c r="J9" s="163">
        <f>SUM(J6:J8)</f>
        <v>200000</v>
      </c>
      <c r="K9" s="163">
        <f ca="1">SUM(K6:K14)</f>
        <v>0</v>
      </c>
      <c r="L9" s="163">
        <f ca="1">SUM(L5:L14)</f>
        <v>0</v>
      </c>
      <c r="M9" s="164">
        <f>SUM(M6:M8)</f>
        <v>300000</v>
      </c>
    </row>
    <row r="10" s="212" customFormat="1" ht="18" customHeight="1"/>
    <row r="11" s="212" customFormat="1" ht="14.25" customHeight="1"/>
    <row r="12" s="212" customFormat="1" ht="15" customHeight="1"/>
    <row r="13" s="212" customFormat="1" ht="14.25" customHeight="1"/>
    <row r="14" s="212" customFormat="1" ht="13.5" customHeight="1"/>
  </sheetData>
  <mergeCells count="1">
    <mergeCell ref="A3:F3"/>
  </mergeCells>
  <printOptions/>
  <pageMargins left="0.28" right="0.63" top="1" bottom="1" header="0.5" footer="0.5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9"/>
  <sheetViews>
    <sheetView tabSelected="1" workbookViewId="0" topLeftCell="A4">
      <selection activeCell="M17" sqref="M17"/>
    </sheetView>
  </sheetViews>
  <sheetFormatPr defaultColWidth="9.140625" defaultRowHeight="12.75"/>
  <cols>
    <col min="1" max="1" width="4.7109375" style="0" customWidth="1"/>
    <col min="2" max="2" width="8.8515625" style="0" customWidth="1"/>
    <col min="3" max="3" width="5.140625" style="0" customWidth="1"/>
    <col min="4" max="4" width="7.28125" style="0" customWidth="1"/>
    <col min="5" max="5" width="8.7109375" style="0" customWidth="1"/>
    <col min="6" max="6" width="5.28125" style="0" customWidth="1"/>
    <col min="7" max="7" width="28.00390625" style="0" customWidth="1"/>
    <col min="8" max="8" width="8.8515625" style="0" customWidth="1"/>
    <col min="9" max="9" width="12.28125" style="0" customWidth="1"/>
    <col min="10" max="10" width="11.57421875" style="0" customWidth="1"/>
    <col min="11" max="11" width="9.28125" style="0" customWidth="1"/>
    <col min="12" max="12" width="8.7109375" style="0" customWidth="1"/>
    <col min="13" max="13" width="14.00390625" style="0" customWidth="1"/>
    <col min="15" max="15" width="10.140625" style="0" bestFit="1" customWidth="1"/>
  </cols>
  <sheetData>
    <row r="1" ht="13.5" customHeight="1"/>
    <row r="2" ht="15" customHeight="1" thickBot="1"/>
    <row r="3" spans="1:13" s="4" customFormat="1" ht="26.25" customHeight="1">
      <c r="A3" s="360" t="s">
        <v>197</v>
      </c>
      <c r="B3" s="361"/>
      <c r="C3" s="361"/>
      <c r="D3" s="361"/>
      <c r="E3" s="361"/>
      <c r="F3" s="361"/>
      <c r="G3" s="137"/>
      <c r="H3" s="137"/>
      <c r="I3" s="137"/>
      <c r="J3" s="137"/>
      <c r="K3" s="137"/>
      <c r="L3" s="137"/>
      <c r="M3" s="138"/>
    </row>
    <row r="4" spans="1:13" ht="76.5">
      <c r="A4" s="114" t="s">
        <v>109</v>
      </c>
      <c r="B4" s="7" t="s">
        <v>107</v>
      </c>
      <c r="C4" s="7" t="s">
        <v>6</v>
      </c>
      <c r="D4" s="7" t="s">
        <v>8</v>
      </c>
      <c r="E4" s="7" t="s">
        <v>9</v>
      </c>
      <c r="F4" s="7" t="s">
        <v>2</v>
      </c>
      <c r="G4" s="7" t="s">
        <v>3</v>
      </c>
      <c r="H4" s="7" t="s">
        <v>11</v>
      </c>
      <c r="I4" s="7" t="s">
        <v>12</v>
      </c>
      <c r="J4" s="7" t="s">
        <v>4</v>
      </c>
      <c r="K4" s="7" t="s">
        <v>5</v>
      </c>
      <c r="L4" s="7" t="s">
        <v>112</v>
      </c>
      <c r="M4" s="115" t="s">
        <v>18</v>
      </c>
    </row>
    <row r="5" spans="1:13" s="2" customFormat="1" ht="19.5" customHeight="1">
      <c r="A5" s="116">
        <v>7</v>
      </c>
      <c r="B5" s="11" t="s">
        <v>111</v>
      </c>
      <c r="C5" s="11">
        <v>820</v>
      </c>
      <c r="D5" s="11">
        <v>423000</v>
      </c>
      <c r="E5" s="11"/>
      <c r="F5" s="11"/>
      <c r="G5" s="12" t="s">
        <v>23</v>
      </c>
      <c r="H5" s="13"/>
      <c r="I5" s="13"/>
      <c r="J5" s="13"/>
      <c r="K5" s="13"/>
      <c r="L5" s="13"/>
      <c r="M5" s="167"/>
    </row>
    <row r="6" spans="1:15" s="2" customFormat="1" ht="23.25" customHeight="1">
      <c r="A6" s="116"/>
      <c r="B6" s="11"/>
      <c r="C6" s="11"/>
      <c r="D6" s="11"/>
      <c r="E6" s="20">
        <v>423131</v>
      </c>
      <c r="F6" s="25" t="s">
        <v>45</v>
      </c>
      <c r="G6" s="21" t="s">
        <v>146</v>
      </c>
      <c r="H6" s="13"/>
      <c r="I6" s="22">
        <v>156000</v>
      </c>
      <c r="J6" s="13"/>
      <c r="K6" s="13"/>
      <c r="L6" s="13"/>
      <c r="M6" s="168">
        <f>SUM(H6:L6)</f>
        <v>156000</v>
      </c>
      <c r="O6" s="41"/>
    </row>
    <row r="7" spans="1:13" ht="21" customHeight="1">
      <c r="A7" s="120"/>
      <c r="B7" s="8"/>
      <c r="C7" s="8"/>
      <c r="D7" s="8"/>
      <c r="E7" s="8">
        <v>423211</v>
      </c>
      <c r="F7" s="25" t="s">
        <v>46</v>
      </c>
      <c r="G7" s="9" t="s">
        <v>147</v>
      </c>
      <c r="H7" s="15"/>
      <c r="I7" s="15">
        <v>70000</v>
      </c>
      <c r="J7" s="15"/>
      <c r="K7" s="15"/>
      <c r="L7" s="15"/>
      <c r="M7" s="121">
        <f aca="true" t="shared" si="0" ref="M7:M17">SUM(H7:L7)</f>
        <v>70000</v>
      </c>
    </row>
    <row r="8" spans="1:15" ht="22.5" customHeight="1">
      <c r="A8" s="120"/>
      <c r="B8" s="8"/>
      <c r="C8" s="8"/>
      <c r="D8" s="8"/>
      <c r="E8" s="8">
        <v>423212</v>
      </c>
      <c r="F8" s="25" t="s">
        <v>47</v>
      </c>
      <c r="G8" s="27" t="s">
        <v>148</v>
      </c>
      <c r="H8" s="15"/>
      <c r="I8" s="15">
        <v>50000</v>
      </c>
      <c r="J8" s="15"/>
      <c r="K8" s="15"/>
      <c r="L8" s="15"/>
      <c r="M8" s="121">
        <f t="shared" si="0"/>
        <v>50000</v>
      </c>
      <c r="O8" s="40"/>
    </row>
    <row r="9" spans="1:13" ht="23.25" customHeight="1">
      <c r="A9" s="120"/>
      <c r="B9" s="8"/>
      <c r="C9" s="8"/>
      <c r="D9" s="8"/>
      <c r="E9" s="8">
        <v>423419</v>
      </c>
      <c r="F9" s="25" t="s">
        <v>48</v>
      </c>
      <c r="G9" s="9" t="s">
        <v>35</v>
      </c>
      <c r="H9" s="15"/>
      <c r="I9" s="15">
        <v>350000</v>
      </c>
      <c r="J9" s="15"/>
      <c r="K9" s="15"/>
      <c r="L9" s="15"/>
      <c r="M9" s="121">
        <f t="shared" si="0"/>
        <v>350000</v>
      </c>
    </row>
    <row r="10" spans="1:13" ht="24.75" customHeight="1">
      <c r="A10" s="120"/>
      <c r="B10" s="8"/>
      <c r="C10" s="8"/>
      <c r="D10" s="8"/>
      <c r="E10" s="8">
        <v>423439</v>
      </c>
      <c r="F10" s="25" t="s">
        <v>49</v>
      </c>
      <c r="G10" s="93" t="s">
        <v>149</v>
      </c>
      <c r="H10" s="15"/>
      <c r="I10" s="96">
        <v>220000</v>
      </c>
      <c r="J10" s="15"/>
      <c r="K10" s="15"/>
      <c r="L10" s="15"/>
      <c r="M10" s="121">
        <f>SUM(I10:J10)</f>
        <v>220000</v>
      </c>
    </row>
    <row r="11" spans="1:13" ht="24.75" customHeight="1">
      <c r="A11" s="120"/>
      <c r="B11" s="8"/>
      <c r="C11" s="8"/>
      <c r="D11" s="8"/>
      <c r="E11" s="8">
        <v>423539</v>
      </c>
      <c r="F11" s="25" t="s">
        <v>50</v>
      </c>
      <c r="G11" s="10" t="s">
        <v>150</v>
      </c>
      <c r="H11" s="15"/>
      <c r="I11" s="15">
        <v>195000</v>
      </c>
      <c r="J11" s="15"/>
      <c r="K11" s="15"/>
      <c r="L11" s="15"/>
      <c r="M11" s="121">
        <f>SUM(I11:L11)</f>
        <v>195000</v>
      </c>
    </row>
    <row r="12" spans="1:13" ht="25.5" customHeight="1">
      <c r="A12" s="120"/>
      <c r="B12" s="8"/>
      <c r="C12" s="8"/>
      <c r="D12" s="8"/>
      <c r="E12" s="8">
        <v>423591</v>
      </c>
      <c r="F12" s="25" t="s">
        <v>173</v>
      </c>
      <c r="G12" s="10" t="s">
        <v>151</v>
      </c>
      <c r="H12" s="15"/>
      <c r="I12" s="15">
        <v>1680000</v>
      </c>
      <c r="J12" s="15"/>
      <c r="K12" s="15"/>
      <c r="L12" s="15"/>
      <c r="M12" s="121">
        <f>SUM(I12:J12)</f>
        <v>1680000</v>
      </c>
    </row>
    <row r="13" spans="1:13" ht="28.5" customHeight="1">
      <c r="A13" s="120"/>
      <c r="B13" s="8"/>
      <c r="C13" s="8"/>
      <c r="D13" s="8"/>
      <c r="E13" s="8">
        <v>423599</v>
      </c>
      <c r="F13" s="25" t="s">
        <v>99</v>
      </c>
      <c r="G13" s="9" t="s">
        <v>24</v>
      </c>
      <c r="H13" s="15"/>
      <c r="I13" s="15">
        <v>673000</v>
      </c>
      <c r="J13" s="15">
        <v>400000</v>
      </c>
      <c r="K13" s="15"/>
      <c r="L13" s="15"/>
      <c r="M13" s="121">
        <f t="shared" si="0"/>
        <v>1073000</v>
      </c>
    </row>
    <row r="14" spans="1:13" ht="28.5" customHeight="1">
      <c r="A14" s="120"/>
      <c r="B14" s="8"/>
      <c r="C14" s="8"/>
      <c r="D14" s="8"/>
      <c r="E14" s="8">
        <v>423612</v>
      </c>
      <c r="F14" s="25" t="s">
        <v>100</v>
      </c>
      <c r="G14" s="10" t="s">
        <v>153</v>
      </c>
      <c r="H14" s="15"/>
      <c r="I14" s="15">
        <v>0</v>
      </c>
      <c r="J14" s="15">
        <v>15000</v>
      </c>
      <c r="K14" s="15"/>
      <c r="L14" s="15"/>
      <c r="M14" s="121">
        <f t="shared" si="0"/>
        <v>15000</v>
      </c>
    </row>
    <row r="15" spans="1:13" ht="28.5" customHeight="1">
      <c r="A15" s="120"/>
      <c r="B15" s="8"/>
      <c r="C15" s="8"/>
      <c r="D15" s="8"/>
      <c r="E15" s="8">
        <v>423621</v>
      </c>
      <c r="F15" s="25" t="s">
        <v>152</v>
      </c>
      <c r="G15" s="9" t="s">
        <v>25</v>
      </c>
      <c r="H15" s="15"/>
      <c r="I15" s="15">
        <v>0</v>
      </c>
      <c r="J15" s="15">
        <v>165000</v>
      </c>
      <c r="K15" s="15"/>
      <c r="L15" s="15"/>
      <c r="M15" s="121">
        <f t="shared" si="0"/>
        <v>165000</v>
      </c>
    </row>
    <row r="16" spans="1:13" ht="28.5" customHeight="1">
      <c r="A16" s="120"/>
      <c r="B16" s="8"/>
      <c r="C16" s="8"/>
      <c r="D16" s="8"/>
      <c r="E16" s="8">
        <v>423711</v>
      </c>
      <c r="F16" s="25" t="s">
        <v>154</v>
      </c>
      <c r="G16" s="10" t="s">
        <v>84</v>
      </c>
      <c r="H16" s="15"/>
      <c r="I16" s="15">
        <v>0</v>
      </c>
      <c r="J16" s="15">
        <v>150000</v>
      </c>
      <c r="K16" s="15"/>
      <c r="L16" s="15"/>
      <c r="M16" s="121">
        <f t="shared" si="0"/>
        <v>150000</v>
      </c>
    </row>
    <row r="17" spans="1:13" ht="28.5" customHeight="1" thickBot="1">
      <c r="A17" s="144"/>
      <c r="B17" s="141"/>
      <c r="C17" s="141"/>
      <c r="D17" s="141"/>
      <c r="E17" s="141">
        <v>423911</v>
      </c>
      <c r="F17" s="169" t="s">
        <v>155</v>
      </c>
      <c r="G17" s="143" t="s">
        <v>102</v>
      </c>
      <c r="H17" s="150"/>
      <c r="I17" s="150">
        <v>150000</v>
      </c>
      <c r="J17" s="150">
        <v>110000</v>
      </c>
      <c r="K17" s="150"/>
      <c r="L17" s="150"/>
      <c r="M17" s="151">
        <f t="shared" si="0"/>
        <v>260000</v>
      </c>
    </row>
    <row r="18" spans="1:13" ht="28.5" customHeight="1" thickBot="1">
      <c r="A18" s="350" t="s">
        <v>62</v>
      </c>
      <c r="B18" s="351"/>
      <c r="C18" s="351"/>
      <c r="D18" s="351"/>
      <c r="E18" s="351"/>
      <c r="F18" s="351"/>
      <c r="G18" s="352"/>
      <c r="H18" s="163">
        <f ca="1">SUM(H5:H19)</f>
        <v>0</v>
      </c>
      <c r="I18" s="163">
        <f>SUM(I6:I17)</f>
        <v>3544000</v>
      </c>
      <c r="J18" s="163">
        <f>SUM(J13:J17)</f>
        <v>840000</v>
      </c>
      <c r="K18" s="163">
        <f ca="1">SUM(K6:K19)</f>
        <v>0</v>
      </c>
      <c r="L18" s="163">
        <f ca="1">SUM(L5:L19)</f>
        <v>0</v>
      </c>
      <c r="M18" s="164">
        <f>SUM(M6:M17)</f>
        <v>4384000</v>
      </c>
    </row>
    <row r="19" spans="1:13" s="37" customFormat="1" ht="14.25" customHeight="1">
      <c r="A19" s="77"/>
      <c r="B19" s="77"/>
      <c r="C19" s="77"/>
      <c r="D19" s="77"/>
      <c r="F19" s="104"/>
      <c r="H19" s="84"/>
      <c r="K19" s="84"/>
      <c r="L19" s="84"/>
      <c r="M19" s="85"/>
    </row>
  </sheetData>
  <mergeCells count="2">
    <mergeCell ref="A18:G18"/>
    <mergeCell ref="A3:F3"/>
  </mergeCells>
  <printOptions/>
  <pageMargins left="0.75" right="0.75" top="0.66" bottom="0.3" header="0.5" footer="0.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7" sqref="I7"/>
    </sheetView>
  </sheetViews>
  <sheetFormatPr defaultColWidth="9.140625" defaultRowHeight="12.75"/>
  <cols>
    <col min="1" max="1" width="4.8515625" style="0" customWidth="1"/>
    <col min="2" max="2" width="9.421875" style="0" customWidth="1"/>
    <col min="3" max="3" width="6.140625" style="0" customWidth="1"/>
    <col min="4" max="4" width="8.140625" style="0" customWidth="1"/>
    <col min="5" max="5" width="8.28125" style="0" customWidth="1"/>
    <col min="6" max="6" width="6.421875" style="0" customWidth="1"/>
    <col min="7" max="7" width="26.140625" style="0" customWidth="1"/>
    <col min="8" max="8" width="10.28125" style="0" customWidth="1"/>
    <col min="9" max="9" width="12.7109375" style="0" customWidth="1"/>
    <col min="10" max="10" width="10.00390625" style="0" customWidth="1"/>
    <col min="11" max="11" width="9.421875" style="0" customWidth="1"/>
    <col min="12" max="12" width="9.00390625" style="0" customWidth="1"/>
    <col min="13" max="13" width="11.8515625" style="0" customWidth="1"/>
  </cols>
  <sheetData>
    <row r="1" spans="1:13" ht="26.25" customHeight="1">
      <c r="A1" s="360" t="s">
        <v>199</v>
      </c>
      <c r="B1" s="361"/>
      <c r="C1" s="361"/>
      <c r="D1" s="361"/>
      <c r="E1" s="361"/>
      <c r="F1" s="361"/>
      <c r="G1" s="361"/>
      <c r="H1" s="112"/>
      <c r="I1" s="112"/>
      <c r="J1" s="112"/>
      <c r="K1" s="112"/>
      <c r="L1" s="112"/>
      <c r="M1" s="113"/>
    </row>
    <row r="2" spans="1:13" ht="63.75">
      <c r="A2" s="114" t="s">
        <v>17</v>
      </c>
      <c r="B2" s="7" t="s">
        <v>107</v>
      </c>
      <c r="C2" s="7" t="s">
        <v>6</v>
      </c>
      <c r="D2" s="7" t="s">
        <v>8</v>
      </c>
      <c r="E2" s="7" t="s">
        <v>9</v>
      </c>
      <c r="F2" s="7" t="s">
        <v>2</v>
      </c>
      <c r="G2" s="7" t="s">
        <v>3</v>
      </c>
      <c r="H2" s="7" t="s">
        <v>11</v>
      </c>
      <c r="I2" s="7" t="s">
        <v>12</v>
      </c>
      <c r="J2" s="7" t="s">
        <v>4</v>
      </c>
      <c r="K2" s="7" t="s">
        <v>5</v>
      </c>
      <c r="L2" s="7" t="s">
        <v>140</v>
      </c>
      <c r="M2" s="115" t="s">
        <v>18</v>
      </c>
    </row>
    <row r="3" spans="1:13" s="2" customFormat="1" ht="24.95" customHeight="1">
      <c r="A3" s="116">
        <v>9</v>
      </c>
      <c r="B3" s="11" t="s">
        <v>111</v>
      </c>
      <c r="C3" s="11">
        <v>820</v>
      </c>
      <c r="D3" s="11">
        <v>425000</v>
      </c>
      <c r="E3" s="11"/>
      <c r="F3" s="11"/>
      <c r="G3" s="23" t="s">
        <v>32</v>
      </c>
      <c r="H3" s="14"/>
      <c r="I3" s="14"/>
      <c r="J3" s="14"/>
      <c r="K3" s="14"/>
      <c r="L3" s="14"/>
      <c r="M3" s="118"/>
    </row>
    <row r="4" spans="1:13" s="2" customFormat="1" ht="21.75" customHeight="1">
      <c r="A4" s="116"/>
      <c r="B4" s="11"/>
      <c r="C4" s="11"/>
      <c r="D4" s="11"/>
      <c r="E4" s="8">
        <v>425112</v>
      </c>
      <c r="F4" s="46" t="s">
        <v>55</v>
      </c>
      <c r="G4" s="9" t="s">
        <v>26</v>
      </c>
      <c r="H4" s="14"/>
      <c r="I4" s="47">
        <v>40000</v>
      </c>
      <c r="J4" s="47">
        <v>10000</v>
      </c>
      <c r="K4" s="14"/>
      <c r="L4" s="14"/>
      <c r="M4" s="117">
        <f>SUM(I4:L4)</f>
        <v>50000</v>
      </c>
    </row>
    <row r="5" spans="1:13" ht="23.25" customHeight="1">
      <c r="A5" s="120"/>
      <c r="B5" s="8"/>
      <c r="C5" s="8"/>
      <c r="D5" s="8"/>
      <c r="E5" s="8">
        <v>425113</v>
      </c>
      <c r="F5" s="24" t="s">
        <v>56</v>
      </c>
      <c r="G5" s="9" t="s">
        <v>27</v>
      </c>
      <c r="H5" s="15"/>
      <c r="I5" s="47">
        <v>30000</v>
      </c>
      <c r="J5" s="15"/>
      <c r="K5" s="15"/>
      <c r="L5" s="15"/>
      <c r="M5" s="121">
        <f>SUM(I5:L5)</f>
        <v>30000</v>
      </c>
    </row>
    <row r="6" spans="1:13" ht="30" customHeight="1">
      <c r="A6" s="120"/>
      <c r="B6" s="8"/>
      <c r="C6" s="8"/>
      <c r="D6" s="8"/>
      <c r="E6" s="8">
        <v>425115</v>
      </c>
      <c r="F6" s="24" t="s">
        <v>57</v>
      </c>
      <c r="G6" s="10" t="s">
        <v>41</v>
      </c>
      <c r="H6" s="15"/>
      <c r="I6" s="15">
        <v>10000</v>
      </c>
      <c r="J6" s="15"/>
      <c r="K6" s="15"/>
      <c r="L6" s="15"/>
      <c r="M6" s="121">
        <f>SUM(H6:L6)</f>
        <v>10000</v>
      </c>
    </row>
    <row r="7" spans="1:13" ht="27.75" customHeight="1">
      <c r="A7" s="120"/>
      <c r="B7" s="8"/>
      <c r="C7" s="8"/>
      <c r="D7" s="8"/>
      <c r="E7" s="8">
        <v>425116</v>
      </c>
      <c r="F7" s="24" t="s">
        <v>58</v>
      </c>
      <c r="G7" s="10" t="s">
        <v>167</v>
      </c>
      <c r="H7" s="15"/>
      <c r="I7" s="15">
        <v>40000</v>
      </c>
      <c r="J7" s="15"/>
      <c r="K7" s="15"/>
      <c r="L7" s="15"/>
      <c r="M7" s="121">
        <f>SUM(I7:L7)</f>
        <v>40000</v>
      </c>
    </row>
    <row r="8" spans="1:13" ht="25.5" customHeight="1">
      <c r="A8" s="120"/>
      <c r="B8" s="8"/>
      <c r="C8" s="37"/>
      <c r="D8" s="8"/>
      <c r="E8" s="8">
        <v>425117</v>
      </c>
      <c r="F8" s="24" t="s">
        <v>59</v>
      </c>
      <c r="G8" s="10" t="s">
        <v>28</v>
      </c>
      <c r="H8" s="15"/>
      <c r="I8" s="15">
        <v>50000</v>
      </c>
      <c r="J8" s="15">
        <v>20000</v>
      </c>
      <c r="K8" s="15"/>
      <c r="L8" s="15"/>
      <c r="M8" s="121">
        <f>SUM(H8:L8)</f>
        <v>70000</v>
      </c>
    </row>
    <row r="9" spans="1:13" ht="23.25" customHeight="1" thickBot="1">
      <c r="A9" s="125"/>
      <c r="B9" s="126"/>
      <c r="C9" s="126"/>
      <c r="D9" s="126"/>
      <c r="E9" s="170">
        <v>425191</v>
      </c>
      <c r="F9" s="160" t="s">
        <v>60</v>
      </c>
      <c r="G9" s="171" t="s">
        <v>141</v>
      </c>
      <c r="H9" s="162"/>
      <c r="I9" s="162">
        <v>240000</v>
      </c>
      <c r="J9" s="162">
        <v>30000</v>
      </c>
      <c r="K9" s="162"/>
      <c r="L9" s="162"/>
      <c r="M9" s="166">
        <f>SUM(I9:L9)</f>
        <v>270000</v>
      </c>
    </row>
    <row r="10" spans="1:13" ht="27.75" customHeight="1" thickBot="1">
      <c r="A10" s="362" t="s">
        <v>20</v>
      </c>
      <c r="B10" s="363"/>
      <c r="C10" s="363"/>
      <c r="D10" s="363"/>
      <c r="E10" s="363"/>
      <c r="F10" s="363"/>
      <c r="G10" s="364"/>
      <c r="H10" s="163">
        <f ca="1">SUM(H3:H13)</f>
        <v>0</v>
      </c>
      <c r="I10" s="163">
        <f>SUM(I4:I9)</f>
        <v>410000</v>
      </c>
      <c r="J10" s="163">
        <f>SUM(J4:J9)</f>
        <v>60000</v>
      </c>
      <c r="K10" s="163"/>
      <c r="L10" s="163"/>
      <c r="M10" s="164">
        <f>SUM(M4:M9)</f>
        <v>470000</v>
      </c>
    </row>
    <row r="11" spans="1:13" ht="36.7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ht="27.75" customHeight="1"/>
    <row r="13" spans="1:13" s="37" customFormat="1" ht="36" customHeight="1">
      <c r="A13" s="77"/>
      <c r="B13" s="77"/>
      <c r="C13" s="77"/>
      <c r="D13" s="77"/>
      <c r="E13" s="77"/>
      <c r="F13" s="82"/>
      <c r="G13" s="83"/>
      <c r="H13" s="84"/>
      <c r="I13" s="84"/>
      <c r="J13" s="84"/>
      <c r="K13" s="84"/>
      <c r="L13" s="84"/>
      <c r="M13" s="85"/>
    </row>
    <row r="14" spans="1:13" s="37" customFormat="1" ht="36" customHeight="1">
      <c r="A14" s="77"/>
      <c r="B14" s="77"/>
      <c r="C14" s="77"/>
      <c r="D14" s="77"/>
      <c r="E14" s="77"/>
      <c r="F14" s="82"/>
      <c r="G14" s="86"/>
      <c r="H14" s="84"/>
      <c r="I14" s="84"/>
      <c r="J14" s="84"/>
      <c r="K14" s="84"/>
      <c r="L14" s="84"/>
      <c r="M14" s="85"/>
    </row>
    <row r="15" spans="1:13" s="37" customFormat="1" ht="36" customHeight="1">
      <c r="A15" s="77"/>
      <c r="B15" s="77"/>
      <c r="C15" s="77"/>
      <c r="D15" s="77"/>
      <c r="F15" s="82"/>
      <c r="H15" s="84"/>
      <c r="I15" s="84"/>
      <c r="J15" s="84"/>
      <c r="K15" s="84"/>
      <c r="L15" s="84"/>
      <c r="M15" s="85"/>
    </row>
  </sheetData>
  <mergeCells count="2">
    <mergeCell ref="A10:G10"/>
    <mergeCell ref="A1:G1"/>
  </mergeCells>
  <printOptions/>
  <pageMargins left="0.44" right="0.5" top="0.34" bottom="0.47" header="0.22" footer="0.2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Ekonomsko-trgovinska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</dc:creator>
  <cp:keywords/>
  <dc:description/>
  <cp:lastModifiedBy>Korisnik</cp:lastModifiedBy>
  <cp:lastPrinted>2017-04-10T12:30:37Z</cp:lastPrinted>
  <dcterms:created xsi:type="dcterms:W3CDTF">2006-03-10T10:47:47Z</dcterms:created>
  <dcterms:modified xsi:type="dcterms:W3CDTF">2017-04-10T12:54:14Z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-2115554218</vt:i4>
  </property>
  <property fmtid="{D5CDD505-2E9C-101B-9397-08002B2CF9AE}" pid="3" name="_EmailSubject">
    <vt:lpwstr/>
  </property>
  <property fmtid="{D5CDD505-2E9C-101B-9397-08002B2CF9AE}" pid="4" name="_AuthorEmail">
    <vt:lpwstr>maja_tanic@paracin.rs</vt:lpwstr>
  </property>
  <property fmtid="{D5CDD505-2E9C-101B-9397-08002B2CF9AE}" pid="5" name="_AuthorEmailDisplayName">
    <vt:lpwstr>Maja Tanic</vt:lpwstr>
  </property>
  <property fmtid="{D5CDD505-2E9C-101B-9397-08002B2CF9AE}" pid="6" name="_PreviousAdHocReviewCycleID">
    <vt:i4>-1784272337</vt:i4>
  </property>
  <property fmtid="{D5CDD505-2E9C-101B-9397-08002B2CF9AE}" pid="7" name="_ReviewingToolsShownOnce">
    <vt:lpwstr/>
  </property>
</Properties>
</file>